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gizonline-my.sharepoint.com/personal/daniel_vasquez_giz_de/Documents/Documentos/Daniel CONTRATOS/COSOFT/Estudio del Consumidor/Nueva carpeta/Convocatoria/"/>
    </mc:Choice>
  </mc:AlternateContent>
  <xr:revisionPtr revIDLastSave="192" documentId="13_ncr:1_{DFDB8068-BB6C-4A37-8D11-EEA1D59F965B}" xr6:coauthVersionLast="47" xr6:coauthVersionMax="47" xr10:uidLastSave="{800682DC-2859-4B84-AD2D-D1181D67E480}"/>
  <bookViews>
    <workbookView xWindow="-120" yWindow="-120" windowWidth="29040" windowHeight="15720" xr2:uid="{00000000-000D-0000-FFFF-FFFF00000000}"/>
  </bookViews>
  <sheets>
    <sheet name="Propuesta Economica" sheetId="1" r:id="rId1"/>
    <sheet name="Anexo de calculo Viaj-Viati-Tra" sheetId="2" r:id="rId2"/>
    <sheet name="Anexo Material" sheetId="3" r:id="rId3"/>
  </sheets>
  <definedNames>
    <definedName name="_xlnm.Print_Area" localSheetId="0">'Propuesta Economica'!$A$1:$D$51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 l="1"/>
  <c r="F7" i="3" l="1"/>
  <c r="F8" i="3"/>
  <c r="F9" i="3"/>
  <c r="F10" i="3"/>
  <c r="F11" i="3"/>
  <c r="F12" i="3"/>
  <c r="F13" i="3"/>
  <c r="F14" i="3"/>
  <c r="F15" i="3"/>
  <c r="F16" i="3"/>
  <c r="F17" i="3"/>
  <c r="F18" i="3"/>
  <c r="F19" i="3"/>
  <c r="G31" i="3"/>
  <c r="G30" i="3"/>
  <c r="G29" i="3"/>
  <c r="G28" i="3"/>
  <c r="G27" i="3"/>
  <c r="F23" i="3"/>
  <c r="F6" i="3"/>
  <c r="H62" i="2"/>
  <c r="G62" i="2"/>
  <c r="F62" i="2"/>
  <c r="F63" i="2" s="1"/>
  <c r="C49" i="2"/>
  <c r="H47" i="2"/>
  <c r="C47" i="2"/>
  <c r="J45" i="2"/>
  <c r="J47" i="2" s="1"/>
  <c r="E45" i="2"/>
  <c r="J44" i="2"/>
  <c r="E44" i="2"/>
  <c r="J43" i="2"/>
  <c r="E43" i="2"/>
  <c r="J42" i="2"/>
  <c r="E42" i="2"/>
  <c r="H38" i="2"/>
  <c r="H49" i="2" s="1"/>
  <c r="C38" i="2"/>
  <c r="J36" i="2"/>
  <c r="E36" i="2"/>
  <c r="J35" i="2"/>
  <c r="E35" i="2"/>
  <c r="J34" i="2"/>
  <c r="E34" i="2"/>
  <c r="J33" i="2"/>
  <c r="E33" i="2"/>
  <c r="C27" i="2"/>
  <c r="D25" i="2"/>
  <c r="C25" i="2"/>
  <c r="D15" i="2"/>
  <c r="D27" i="2" s="1"/>
  <c r="C15" i="2"/>
  <c r="D24" i="1"/>
  <c r="D25" i="1"/>
  <c r="D26" i="1"/>
  <c r="D27" i="1"/>
  <c r="D28" i="1"/>
  <c r="D29" i="1"/>
  <c r="D22" i="1"/>
  <c r="D17" i="1"/>
  <c r="D21" i="1"/>
  <c r="D12" i="1"/>
  <c r="D16" i="1"/>
  <c r="D33" i="1"/>
  <c r="E47" i="2" l="1"/>
  <c r="J38" i="2"/>
  <c r="J49" i="2" s="1"/>
  <c r="E38" i="2"/>
  <c r="E49" i="2" s="1"/>
  <c r="C66" i="2" s="1"/>
  <c r="F20" i="3"/>
  <c r="G32" i="3"/>
  <c r="F34" i="3" s="1"/>
  <c r="D35" i="1"/>
</calcChain>
</file>

<file path=xl/sharedStrings.xml><?xml version="1.0" encoding="utf-8"?>
<sst xmlns="http://schemas.openxmlformats.org/spreadsheetml/2006/main" count="200" uniqueCount="124">
  <si>
    <t>Propuesta económica detallada (Persona Natural)</t>
  </si>
  <si>
    <t>Por favor elija de la lista</t>
  </si>
  <si>
    <t>Día</t>
  </si>
  <si>
    <t>No. de Proyecto/Programa (P.N.):</t>
  </si>
  <si>
    <t>Mes</t>
  </si>
  <si>
    <t>Objeto del servicio:</t>
  </si>
  <si>
    <t>Nombre (s) y apellidos del oferente:</t>
  </si>
  <si>
    <t>Moneda:</t>
  </si>
  <si>
    <t>Bolivianos (BOB)</t>
  </si>
  <si>
    <t>1. HONORARIOS</t>
  </si>
  <si>
    <t xml:space="preserve">Cantidad de días </t>
  </si>
  <si>
    <t>Total</t>
  </si>
  <si>
    <t>Honorario Experto (Perito)</t>
  </si>
  <si>
    <t>2. VUELOS DE IDA Y VUELTA</t>
  </si>
  <si>
    <t>Cantidad de vuelos del experto</t>
  </si>
  <si>
    <t>Precio por vuelo</t>
  </si>
  <si>
    <r>
      <rPr>
        <b/>
        <i/>
        <sz val="11"/>
        <color indexed="8"/>
        <rFont val="Arial"/>
        <family val="2"/>
      </rPr>
      <t xml:space="preserve">Explicaciones: </t>
    </r>
    <r>
      <rPr>
        <b/>
        <sz val="11"/>
        <color indexed="8"/>
        <rFont val="Arial"/>
        <family val="2"/>
      </rPr>
      <t xml:space="preserve">
</t>
    </r>
    <r>
      <rPr>
        <sz val="11"/>
        <color theme="1"/>
        <rFont val="Arial"/>
        <family val="2"/>
      </rPr>
      <t xml:space="preserve">Por favor, rellene solo las </t>
    </r>
    <r>
      <rPr>
        <b/>
        <sz val="11"/>
        <color theme="1"/>
        <rFont val="Arial"/>
        <family val="2"/>
      </rPr>
      <t>celdas amarillas;</t>
    </r>
    <r>
      <rPr>
        <sz val="11"/>
        <color theme="1"/>
        <rFont val="Arial"/>
        <family val="2"/>
      </rPr>
      <t xml:space="preserve"> todas las demás celdas se calcularán automáticamente. 
Por favor, tenga en cuenta que todas las cantidades calculadas formarán parte del futuro contrato de consultoría. </t>
    </r>
  </si>
  <si>
    <t xml:space="preserve">Vuelos nacionales </t>
  </si>
  <si>
    <t>3. GASTOS DE VIAJE</t>
  </si>
  <si>
    <t>Cantidad</t>
  </si>
  <si>
    <t>Tarifa</t>
  </si>
  <si>
    <t xml:space="preserve">Viático díario </t>
  </si>
  <si>
    <t>Hospedaje</t>
  </si>
  <si>
    <t>4. OTROS GASTOS VARIOS</t>
  </si>
  <si>
    <t>Otros gastos varios</t>
  </si>
  <si>
    <t>Precio por unidad</t>
  </si>
  <si>
    <t>Valor previsible de contrato en numeral</t>
  </si>
  <si>
    <t>Valor previsible de contrato en literal</t>
  </si>
  <si>
    <t>Son:                                               /bolivianos</t>
  </si>
  <si>
    <t>Observaciones</t>
  </si>
  <si>
    <t>Presupuesto debe ser  ofertado en moneda nacional BOB (bolivianos)</t>
  </si>
  <si>
    <t>Fecha:</t>
  </si>
  <si>
    <r>
      <rPr>
        <b/>
        <sz val="10"/>
        <color theme="1"/>
        <rFont val="Arial"/>
        <family val="2"/>
      </rPr>
      <t>Nota:</t>
    </r>
    <r>
      <rPr>
        <sz val="10"/>
        <color theme="1"/>
        <rFont val="Arial"/>
        <family val="2"/>
      </rPr>
      <t xml:space="preserve"> 
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(Gestora Pública).</t>
    </r>
  </si>
  <si>
    <t>FIRMA</t>
  </si>
  <si>
    <t>Precio honorario por día</t>
  </si>
  <si>
    <t>23.2139.6-002.00 - ProResiliente</t>
  </si>
  <si>
    <t>Domicilio Aeropuerto-Aeropuesto Domicilio</t>
  </si>
  <si>
    <t>Sucre, area rural, Sucre</t>
  </si>
  <si>
    <t>Santa Cruz, Montero, La Guardia</t>
  </si>
  <si>
    <t>Tarija</t>
  </si>
  <si>
    <t>Achocalla, El Alto, La Paz</t>
  </si>
  <si>
    <t>Aiquile, Sacaba, Tiquipaya, Cochabamba</t>
  </si>
  <si>
    <t>Estudio perfil consumidor agroecológico 5 departamentos</t>
  </si>
  <si>
    <t>TABLA ANEXO DE CALCULO VIAJES VIÁTICOS HOSPEDAJE TRANSPORTE</t>
  </si>
  <si>
    <t>VIAJES AÉREOS</t>
  </si>
  <si>
    <t>RUTA entrevistas y grupos focales</t>
  </si>
  <si>
    <t>boleto aereo</t>
  </si>
  <si>
    <t>Cochabamba - Sucre</t>
  </si>
  <si>
    <t>Ruta</t>
  </si>
  <si>
    <t>Dias</t>
  </si>
  <si>
    <t>Comentarios</t>
  </si>
  <si>
    <t>Sucre - Santa Cruz</t>
  </si>
  <si>
    <t>Cinco días de trabajo efectivo en cada departamento para preparar y levantar entrevistas y grupos focales. Se prevé que el/la consultor/a se hospede el fin de semana en las ciudades, a fin de reducir costos por boletos aéreos. Los días de fin de semana no se contabilizan como días efectivos de trabajo (honorarios) pero sí puede contabilizar gastos de hospedaje y alimentación como parte del cálculo de costos.</t>
  </si>
  <si>
    <t>Santa Cruz - Tarija</t>
  </si>
  <si>
    <t>Tarija - La Paz</t>
  </si>
  <si>
    <t>Santa Cruz - Cochabamba</t>
  </si>
  <si>
    <t>La Paz - Cochabamba</t>
  </si>
  <si>
    <t>Cochabamba - Tarija</t>
  </si>
  <si>
    <t>Total aereo para entrevistas y grupos focales</t>
  </si>
  <si>
    <t>RUTA talleres</t>
  </si>
  <si>
    <t>Total aereo para talleres</t>
  </si>
  <si>
    <t>TOTAL BOLETOS AEREOS</t>
  </si>
  <si>
    <t>VIATICOS POR MANUTENCIÓN</t>
  </si>
  <si>
    <t>VIÁTICOS POR PERNOCTACIÓN (HOSPEDAJE)</t>
  </si>
  <si>
    <t>Viaticos entrevistas-focales</t>
  </si>
  <si>
    <t>Alimentación/día</t>
  </si>
  <si>
    <t>Bs.</t>
  </si>
  <si>
    <t>Hospedaje Lugar</t>
  </si>
  <si>
    <t>Noches</t>
  </si>
  <si>
    <t>Hospedaje/noche</t>
  </si>
  <si>
    <t>Sucre</t>
  </si>
  <si>
    <t>Santa Cruz</t>
  </si>
  <si>
    <t>La Paz</t>
  </si>
  <si>
    <t>TOTAL</t>
  </si>
  <si>
    <t>Viaticos talleres</t>
  </si>
  <si>
    <t>TOTAL VIATICOS ALIMENTACIÓN</t>
  </si>
  <si>
    <t>TOTAL VIATICOS PERNOCTACIÓN</t>
  </si>
  <si>
    <t>TRANSPORTE</t>
  </si>
  <si>
    <t>Entrevistas y grupos focales en campo</t>
  </si>
  <si>
    <t>Taxis aeropuerto (ida y vuelta)</t>
  </si>
  <si>
    <t>Transporte interdepartamental</t>
  </si>
  <si>
    <t>Rutas estimadas</t>
  </si>
  <si>
    <t>Movimiento en ciudad</t>
  </si>
  <si>
    <t>Domicilio</t>
  </si>
  <si>
    <t>Cochabamba</t>
  </si>
  <si>
    <t>Subtotal transportes</t>
  </si>
  <si>
    <t>TOTAL TRANSPORTES</t>
  </si>
  <si>
    <t>TOTAL GASTOS DE VIAJE</t>
  </si>
  <si>
    <t xml:space="preserve">Materiales para reuniones con grupos focales </t>
  </si>
  <si>
    <t>Material</t>
  </si>
  <si>
    <t>Nro de grupos focales</t>
  </si>
  <si>
    <t>Cantidad o Persona x reunión</t>
  </si>
  <si>
    <t>Costo material</t>
  </si>
  <si>
    <t>Plotters</t>
  </si>
  <si>
    <t>Boligrafos</t>
  </si>
  <si>
    <t>Folder</t>
  </si>
  <si>
    <t xml:space="preserve">Lapices </t>
  </si>
  <si>
    <t>Paquete de hojas bond</t>
  </si>
  <si>
    <t>Cinta Adhesiva</t>
  </si>
  <si>
    <t xml:space="preserve">Masquin </t>
  </si>
  <si>
    <t>Marcadores (vaios colores)</t>
  </si>
  <si>
    <t>Tarjetas</t>
  </si>
  <si>
    <t>Push pin</t>
  </si>
  <si>
    <t>Gafetes</t>
  </si>
  <si>
    <t>Pliegos de cartulina</t>
  </si>
  <si>
    <t>Papel craft</t>
  </si>
  <si>
    <t>Impresiones</t>
  </si>
  <si>
    <t xml:space="preserve">Alimentación </t>
  </si>
  <si>
    <t>Personas x grupo focal</t>
  </si>
  <si>
    <t>Costo unit. refrigerio Bs</t>
  </si>
  <si>
    <t>Refrigerio</t>
  </si>
  <si>
    <t>Nro de encuestas</t>
  </si>
  <si>
    <t>Cantidad o Persona x encuesta</t>
  </si>
  <si>
    <t>N° hojas</t>
  </si>
  <si>
    <t>Chuquisaca</t>
  </si>
  <si>
    <t>ANEXO DE MATERIALES</t>
  </si>
  <si>
    <t>Otros gastos (Movimiento en la ciudad)</t>
  </si>
  <si>
    <t>Total Material</t>
  </si>
  <si>
    <t>Realización de talleres para 20 personas. Deben incluir refrigerio y total material para los participantes.</t>
  </si>
  <si>
    <t>Vuelos internacionales (No Aplica)</t>
  </si>
  <si>
    <t>*</t>
  </si>
  <si>
    <t>*Puede Guiar sus calculos en las tablas que se encuentra en las pestañas de Anexos en este mismo documento(solo utilicelas de guia no llene estas, la propuesta economica que se evalua es solo la principal)</t>
  </si>
  <si>
    <t>3.1 Otros gastos de viaje - traslados</t>
  </si>
  <si>
    <t>Caracterización del consumidor agroecológico en 5 departamentos de Bolivia - Proceso 83498657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</si>
</sst>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2" x14ac:knownFonts="1">
    <font>
      <sz val="11"/>
      <color theme="1"/>
      <name val="Arial"/>
      <family val="2"/>
    </font>
    <font>
      <sz val="11"/>
      <color theme="1"/>
      <name val="Arial"/>
      <family val="2"/>
    </font>
    <font>
      <b/>
      <sz val="11"/>
      <color theme="1"/>
      <name val="Arial"/>
      <family val="2"/>
    </font>
    <font>
      <u/>
      <sz val="11"/>
      <color theme="10"/>
      <name val="Arial"/>
      <family val="2"/>
    </font>
    <font>
      <sz val="11"/>
      <name val="Arial"/>
      <family val="2"/>
    </font>
    <font>
      <sz val="11"/>
      <color theme="0"/>
      <name val="Arial"/>
      <family val="2"/>
    </font>
    <font>
      <b/>
      <u/>
      <sz val="12"/>
      <color theme="1"/>
      <name val="Arial"/>
      <family val="2"/>
    </font>
    <font>
      <b/>
      <sz val="14"/>
      <color theme="3"/>
      <name val="Arial"/>
      <family val="2"/>
    </font>
    <font>
      <sz val="11"/>
      <color theme="3"/>
      <name val="Arial"/>
      <family val="2"/>
    </font>
    <font>
      <b/>
      <sz val="10"/>
      <name val="Arial"/>
      <family val="2"/>
    </font>
    <font>
      <b/>
      <sz val="16"/>
      <color indexed="8"/>
      <name val="Arial"/>
      <family val="2"/>
    </font>
    <font>
      <b/>
      <sz val="11"/>
      <color indexed="8"/>
      <name val="Arial"/>
      <family val="2"/>
    </font>
    <font>
      <b/>
      <i/>
      <sz val="11"/>
      <color indexed="8"/>
      <name val="Arial"/>
      <family val="2"/>
    </font>
    <font>
      <sz val="10"/>
      <color theme="1"/>
      <name val="Arial"/>
      <family val="2"/>
    </font>
    <font>
      <b/>
      <sz val="10"/>
      <color theme="1"/>
      <name val="Arial"/>
      <family val="2"/>
    </font>
    <font>
      <sz val="8"/>
      <name val="Arial"/>
      <family val="2"/>
    </font>
    <font>
      <b/>
      <sz val="14"/>
      <color theme="1"/>
      <name val="Arial"/>
      <family val="2"/>
    </font>
    <font>
      <b/>
      <sz val="11"/>
      <color theme="1"/>
      <name val="Calibri"/>
      <family val="2"/>
      <scheme val="minor"/>
    </font>
    <font>
      <b/>
      <sz val="14"/>
      <color theme="1"/>
      <name val="Calibri"/>
      <family val="2"/>
      <scheme val="minor"/>
    </font>
    <font>
      <b/>
      <sz val="11"/>
      <color rgb="FF000000"/>
      <name val="Aptos Narrow"/>
      <family val="2"/>
      <charset val="1"/>
    </font>
    <font>
      <sz val="11"/>
      <color rgb="FF000000"/>
      <name val="Aptos Narrow"/>
      <family val="2"/>
      <charset val="1"/>
    </font>
    <font>
      <sz val="9"/>
      <color theme="1"/>
      <name val="Times New Roman"/>
      <family val="1"/>
      <charset val="1"/>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74">
    <border>
      <left/>
      <right/>
      <top/>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auto="1"/>
      </left>
      <right/>
      <top/>
      <bottom style="thin">
        <color auto="1"/>
      </bottom>
      <diagonal/>
    </border>
    <border>
      <left/>
      <right/>
      <top style="thin">
        <color theme="0" tint="-0.14996795556505021"/>
      </top>
      <bottom/>
      <diagonal/>
    </border>
    <border>
      <left/>
      <right style="double">
        <color auto="1"/>
      </right>
      <top style="thin">
        <color theme="0" tint="-0.14996795556505021"/>
      </top>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double">
        <color auto="1"/>
      </left>
      <right/>
      <top/>
      <bottom style="thin">
        <color theme="0" tint="-0.1499679555650502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right style="double">
        <color auto="1"/>
      </right>
      <top style="thin">
        <color indexed="64"/>
      </top>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thin">
        <color theme="0" tint="-0.14996795556505021"/>
      </right>
      <top style="thin">
        <color indexed="64"/>
      </top>
      <bottom style="double">
        <color auto="1"/>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style="thin">
        <color theme="0" tint="-0.14993743705557422"/>
      </left>
      <right style="thin">
        <color theme="0" tint="-0.14990691854609822"/>
      </right>
      <top style="double">
        <color auto="1"/>
      </top>
      <bottom style="thin">
        <color auto="1"/>
      </bottom>
      <diagonal/>
    </border>
    <border>
      <left style="thin">
        <color theme="0" tint="-0.1498764000366222"/>
      </left>
      <right/>
      <top/>
      <bottom style="thin">
        <color auto="1"/>
      </bottom>
      <diagonal/>
    </border>
    <border>
      <left style="thin">
        <color theme="0" tint="-0.14996795556505021"/>
      </left>
      <right style="double">
        <color auto="1"/>
      </right>
      <top/>
      <bottom style="double">
        <color auto="1"/>
      </bottom>
      <diagonal/>
    </border>
    <border>
      <left style="thin">
        <color theme="0" tint="-0.14996795556505021"/>
      </left>
      <right style="thin">
        <color theme="0" tint="-0.14996795556505021"/>
      </right>
      <top/>
      <bottom style="double">
        <color auto="1"/>
      </bottom>
      <diagonal/>
    </border>
    <border>
      <left style="double">
        <color auto="1"/>
      </left>
      <right/>
      <top style="thin">
        <color indexed="64"/>
      </top>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bottom style="thin">
        <color theme="0" tint="-0.14996795556505021"/>
      </bottom>
      <diagonal/>
    </border>
    <border>
      <left style="thin">
        <color auto="1"/>
      </left>
      <right style="thin">
        <color theme="0" tint="-0.14996795556505021"/>
      </right>
      <top style="thin">
        <color theme="0" tint="-0.14996795556505021"/>
      </top>
      <bottom style="double">
        <color auto="1"/>
      </bottom>
      <diagonal/>
    </border>
    <border>
      <left style="thin">
        <color auto="1"/>
      </left>
      <right/>
      <top style="thin">
        <color theme="0" tint="-0.14996795556505021"/>
      </top>
      <bottom/>
      <diagonal/>
    </border>
    <border>
      <left style="thin">
        <color auto="1"/>
      </left>
      <right/>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auto="1"/>
      </left>
      <right/>
      <top style="double">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double">
        <color auto="1"/>
      </right>
      <top style="thin">
        <color theme="0" tint="-0.14996795556505021"/>
      </top>
      <bottom style="double">
        <color auto="1"/>
      </bottom>
      <diagonal/>
    </border>
    <border>
      <left style="thin">
        <color indexed="64"/>
      </left>
      <right style="thin">
        <color indexed="64"/>
      </right>
      <top/>
      <bottom style="thin">
        <color indexed="64"/>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79">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3" fontId="0" fillId="0" borderId="0" xfId="0" applyNumberFormat="1"/>
    <xf numFmtId="0" fontId="0" fillId="3" borderId="11" xfId="0" applyFill="1" applyBorder="1" applyAlignment="1">
      <alignment wrapText="1"/>
    </xf>
    <xf numFmtId="0" fontId="2" fillId="3" borderId="11" xfId="0" applyFont="1" applyFill="1" applyBorder="1" applyAlignment="1">
      <alignment wrapText="1"/>
    </xf>
    <xf numFmtId="0" fontId="2" fillId="3" borderId="14" xfId="0" applyFont="1" applyFill="1" applyBorder="1" applyAlignment="1">
      <alignment wrapText="1"/>
    </xf>
    <xf numFmtId="3" fontId="0" fillId="3" borderId="12" xfId="1" applyNumberFormat="1" applyFont="1" applyFill="1" applyBorder="1"/>
    <xf numFmtId="3" fontId="0" fillId="3" borderId="13" xfId="1" applyNumberFormat="1" applyFont="1" applyFill="1" applyBorder="1" applyAlignment="1">
      <alignment horizontal="center"/>
    </xf>
    <xf numFmtId="3" fontId="0" fillId="3" borderId="8" xfId="0" applyNumberFormat="1" applyFill="1" applyBorder="1"/>
    <xf numFmtId="3" fontId="0" fillId="3" borderId="9" xfId="0" applyNumberFormat="1" applyFill="1" applyBorder="1"/>
    <xf numFmtId="3" fontId="0" fillId="3" borderId="1" xfId="0" applyNumberFormat="1" applyFill="1" applyBorder="1"/>
    <xf numFmtId="3" fontId="0" fillId="3" borderId="2" xfId="0" applyNumberFormat="1" applyFill="1" applyBorder="1"/>
    <xf numFmtId="0" fontId="0" fillId="2" borderId="0" xfId="0" applyFill="1" applyAlignment="1">
      <alignment wrapText="1"/>
    </xf>
    <xf numFmtId="0" fontId="0" fillId="3" borderId="6" xfId="0" applyFill="1" applyBorder="1" applyAlignment="1">
      <alignment wrapText="1"/>
    </xf>
    <xf numFmtId="0" fontId="0" fillId="2" borderId="6" xfId="0" applyFill="1" applyBorder="1" applyAlignment="1">
      <alignment wrapText="1"/>
    </xf>
    <xf numFmtId="3" fontId="0" fillId="2" borderId="0" xfId="0" applyNumberFormat="1" applyFill="1"/>
    <xf numFmtId="3" fontId="0" fillId="2" borderId="7" xfId="0" applyNumberFormat="1" applyFill="1" applyBorder="1"/>
    <xf numFmtId="0" fontId="2" fillId="2" borderId="6" xfId="0" applyFont="1" applyFill="1" applyBorder="1" applyAlignment="1">
      <alignment horizontal="right" wrapText="1"/>
    </xf>
    <xf numFmtId="0" fontId="0" fillId="0" borderId="0" xfId="0" applyProtection="1">
      <protection locked="0"/>
    </xf>
    <xf numFmtId="0" fontId="5" fillId="0" borderId="0" xfId="0" applyFont="1"/>
    <xf numFmtId="3" fontId="0" fillId="3" borderId="27" xfId="0" applyNumberFormat="1" applyFill="1" applyBorder="1"/>
    <xf numFmtId="0" fontId="3" fillId="0" borderId="0" xfId="2" applyAlignment="1" applyProtection="1">
      <alignment horizontal="center"/>
    </xf>
    <xf numFmtId="0" fontId="2" fillId="2" borderId="0" xfId="0" applyFont="1" applyFill="1" applyAlignment="1">
      <alignment wrapText="1"/>
    </xf>
    <xf numFmtId="0" fontId="2" fillId="2" borderId="6" xfId="0" applyFont="1" applyFill="1" applyBorder="1" applyAlignment="1">
      <alignment horizontal="right" vertical="center" wrapText="1"/>
    </xf>
    <xf numFmtId="0" fontId="0" fillId="3" borderId="33" xfId="0" applyFill="1" applyBorder="1" applyAlignment="1">
      <alignment wrapText="1"/>
    </xf>
    <xf numFmtId="165" fontId="0" fillId="0" borderId="10" xfId="1" applyNumberFormat="1" applyFont="1" applyFill="1" applyBorder="1" applyAlignment="1" applyProtection="1">
      <alignment wrapText="1"/>
      <protection locked="0"/>
    </xf>
    <xf numFmtId="164" fontId="4" fillId="0" borderId="19" xfId="1" applyFont="1" applyFill="1" applyBorder="1" applyAlignment="1" applyProtection="1">
      <alignment wrapText="1"/>
      <protection locked="0"/>
    </xf>
    <xf numFmtId="164" fontId="0" fillId="3" borderId="15" xfId="1" applyFont="1" applyFill="1" applyBorder="1" applyAlignment="1">
      <alignment horizontal="center"/>
    </xf>
    <xf numFmtId="0" fontId="2" fillId="3" borderId="21" xfId="0" applyFont="1" applyFill="1" applyBorder="1" applyAlignment="1">
      <alignment horizontal="center" wrapText="1"/>
    </xf>
    <xf numFmtId="0" fontId="2" fillId="3" borderId="35" xfId="0" applyFont="1" applyFill="1" applyBorder="1" applyAlignment="1">
      <alignment horizontal="center" wrapText="1"/>
    </xf>
    <xf numFmtId="3" fontId="2" fillId="3" borderId="36" xfId="0" applyNumberFormat="1" applyFont="1" applyFill="1" applyBorder="1" applyAlignment="1">
      <alignment horizontal="center" wrapText="1"/>
    </xf>
    <xf numFmtId="3" fontId="2" fillId="3" borderId="32" xfId="0" applyNumberFormat="1" applyFont="1" applyFill="1" applyBorder="1" applyAlignment="1">
      <alignment horizontal="center" vertical="center"/>
    </xf>
    <xf numFmtId="164" fontId="0" fillId="3" borderId="7" xfId="1" applyFont="1" applyFill="1" applyBorder="1" applyAlignment="1">
      <alignment horizontal="center"/>
    </xf>
    <xf numFmtId="3" fontId="2" fillId="3" borderId="36" xfId="0" applyNumberFormat="1" applyFont="1" applyFill="1" applyBorder="1" applyAlignment="1">
      <alignment horizontal="center" vertical="center" wrapText="1"/>
    </xf>
    <xf numFmtId="0" fontId="0" fillId="3" borderId="38" xfId="0" applyFill="1" applyBorder="1" applyAlignment="1">
      <alignment wrapText="1"/>
    </xf>
    <xf numFmtId="0" fontId="0" fillId="3" borderId="37" xfId="0" applyFill="1" applyBorder="1" applyAlignment="1">
      <alignment wrapText="1"/>
    </xf>
    <xf numFmtId="0" fontId="0" fillId="3" borderId="39" xfId="0" applyFill="1" applyBorder="1" applyAlignment="1">
      <alignment wrapText="1"/>
    </xf>
    <xf numFmtId="0" fontId="2" fillId="3" borderId="41" xfId="0" applyFont="1" applyFill="1" applyBorder="1" applyAlignment="1">
      <alignment horizontal="center" wrapText="1"/>
    </xf>
    <xf numFmtId="3" fontId="2" fillId="3" borderId="40" xfId="0" applyNumberFormat="1" applyFont="1" applyFill="1" applyBorder="1" applyAlignment="1">
      <alignment horizontal="center" vertical="center" wrapText="1"/>
    </xf>
    <xf numFmtId="1" fontId="2" fillId="3" borderId="34" xfId="0" applyNumberFormat="1" applyFont="1" applyFill="1" applyBorder="1" applyAlignment="1">
      <alignment horizontal="center" vertical="center" wrapText="1"/>
    </xf>
    <xf numFmtId="0" fontId="2" fillId="3" borderId="0" xfId="0" applyFont="1" applyFill="1" applyAlignment="1">
      <alignment wrapText="1"/>
    </xf>
    <xf numFmtId="164" fontId="6" fillId="3" borderId="17" xfId="1" applyFont="1" applyFill="1" applyBorder="1" applyAlignment="1">
      <alignment horizontal="center"/>
    </xf>
    <xf numFmtId="3" fontId="0" fillId="3" borderId="42" xfId="0" applyNumberFormat="1" applyFill="1" applyBorder="1"/>
    <xf numFmtId="0" fontId="4" fillId="0" borderId="0" xfId="0" applyFont="1"/>
    <xf numFmtId="3" fontId="0" fillId="3" borderId="26" xfId="0" applyNumberFormat="1" applyFill="1" applyBorder="1"/>
    <xf numFmtId="0" fontId="2" fillId="3" borderId="44" xfId="0" applyFont="1" applyFill="1" applyBorder="1" applyAlignment="1">
      <alignment wrapText="1"/>
    </xf>
    <xf numFmtId="0" fontId="2" fillId="3" borderId="28" xfId="0" applyFont="1" applyFill="1" applyBorder="1" applyAlignment="1">
      <alignment wrapText="1"/>
    </xf>
    <xf numFmtId="0" fontId="0" fillId="3" borderId="45" xfId="0" applyFill="1" applyBorder="1" applyAlignment="1">
      <alignment wrapText="1"/>
    </xf>
    <xf numFmtId="0" fontId="0" fillId="3" borderId="28" xfId="0" applyFill="1" applyBorder="1" applyAlignment="1">
      <alignment wrapText="1"/>
    </xf>
    <xf numFmtId="0" fontId="2" fillId="3" borderId="20" xfId="0" applyFont="1" applyFill="1" applyBorder="1" applyAlignment="1">
      <alignment horizontal="center" vertical="center" wrapText="1"/>
    </xf>
    <xf numFmtId="0" fontId="2" fillId="3" borderId="46" xfId="0" applyFont="1" applyFill="1" applyBorder="1" applyAlignment="1">
      <alignment wrapText="1"/>
    </xf>
    <xf numFmtId="0" fontId="0" fillId="3" borderId="47" xfId="0" applyFill="1" applyBorder="1" applyAlignment="1">
      <alignment wrapText="1"/>
    </xf>
    <xf numFmtId="0" fontId="0" fillId="3" borderId="46" xfId="0" applyFill="1" applyBorder="1" applyAlignment="1">
      <alignment wrapText="1"/>
    </xf>
    <xf numFmtId="0" fontId="0" fillId="3" borderId="50" xfId="0" applyFill="1" applyBorder="1" applyAlignment="1">
      <alignment wrapText="1"/>
    </xf>
    <xf numFmtId="3" fontId="2" fillId="3" borderId="48" xfId="0" applyNumberFormat="1" applyFont="1" applyFill="1" applyBorder="1"/>
    <xf numFmtId="0" fontId="2" fillId="3" borderId="51" xfId="0" applyFont="1" applyFill="1" applyBorder="1" applyAlignment="1">
      <alignment wrapText="1"/>
    </xf>
    <xf numFmtId="0" fontId="0" fillId="0" borderId="0" xfId="0" applyAlignment="1">
      <alignment vertical="justify" wrapText="1"/>
    </xf>
    <xf numFmtId="0" fontId="10" fillId="0" borderId="0" xfId="0" applyFont="1" applyAlignment="1">
      <alignment horizontal="justify" vertical="top" wrapText="1"/>
    </xf>
    <xf numFmtId="3" fontId="0" fillId="3" borderId="43" xfId="0" applyNumberFormat="1" applyFill="1" applyBorder="1"/>
    <xf numFmtId="3" fontId="0" fillId="3" borderId="59" xfId="0" applyNumberFormat="1" applyFill="1" applyBorder="1"/>
    <xf numFmtId="0" fontId="0" fillId="0" borderId="0" xfId="0" applyAlignment="1">
      <alignment horizontal="justify" vertical="justify"/>
    </xf>
    <xf numFmtId="165" fontId="0" fillId="0" borderId="10" xfId="1" applyNumberFormat="1" applyFont="1" applyBorder="1" applyAlignment="1" applyProtection="1">
      <alignment wrapText="1"/>
      <protection locked="0"/>
    </xf>
    <xf numFmtId="164" fontId="4" fillId="0" borderId="10" xfId="1" applyFont="1" applyFill="1" applyBorder="1" applyAlignment="1" applyProtection="1">
      <alignment wrapText="1"/>
      <protection locked="0"/>
    </xf>
    <xf numFmtId="0" fontId="0" fillId="3" borderId="10" xfId="0" applyFill="1" applyBorder="1" applyAlignment="1">
      <alignment wrapText="1"/>
    </xf>
    <xf numFmtId="0" fontId="2" fillId="3" borderId="33" xfId="0" applyFont="1" applyFill="1" applyBorder="1" applyAlignment="1">
      <alignment wrapText="1"/>
    </xf>
    <xf numFmtId="164" fontId="4" fillId="0" borderId="60" xfId="1" applyFont="1" applyFill="1" applyBorder="1" applyAlignment="1" applyProtection="1">
      <alignment wrapText="1"/>
      <protection locked="0"/>
    </xf>
    <xf numFmtId="0" fontId="2" fillId="3" borderId="10" xfId="0" applyFont="1" applyFill="1" applyBorder="1" applyAlignment="1">
      <alignment wrapText="1"/>
    </xf>
    <xf numFmtId="0" fontId="0" fillId="0" borderId="0" xfId="0" applyAlignment="1">
      <alignment horizontal="right" wrapText="1"/>
    </xf>
    <xf numFmtId="165" fontId="0" fillId="0" borderId="10" xfId="1" applyNumberFormat="1" applyFont="1" applyBorder="1" applyAlignment="1" applyProtection="1">
      <alignment horizontal="right" vertical="center" wrapText="1"/>
      <protection locked="0"/>
    </xf>
    <xf numFmtId="0" fontId="18" fillId="0" borderId="0" xfId="0" applyFont="1"/>
    <xf numFmtId="0" fontId="17" fillId="0" borderId="0" xfId="0" applyFont="1"/>
    <xf numFmtId="0" fontId="0" fillId="0" borderId="10" xfId="0" applyBorder="1"/>
    <xf numFmtId="0" fontId="0" fillId="0" borderId="52" xfId="0" applyBorder="1"/>
    <xf numFmtId="0" fontId="0" fillId="0" borderId="56" xfId="0" applyBorder="1"/>
    <xf numFmtId="0" fontId="0" fillId="0" borderId="53" xfId="0" applyBorder="1"/>
    <xf numFmtId="0" fontId="19" fillId="0" borderId="0" xfId="0" applyFont="1"/>
    <xf numFmtId="0" fontId="0" fillId="0" borderId="20" xfId="0" applyBorder="1"/>
    <xf numFmtId="0" fontId="0" fillId="0" borderId="54" xfId="0" applyBorder="1"/>
    <xf numFmtId="0" fontId="20" fillId="0" borderId="0" xfId="0" applyFont="1"/>
    <xf numFmtId="0" fontId="17" fillId="0" borderId="55" xfId="0" applyFont="1" applyBorder="1"/>
    <xf numFmtId="0" fontId="17" fillId="0" borderId="57" xfId="0" applyFont="1" applyBorder="1"/>
    <xf numFmtId="0" fontId="17" fillId="0" borderId="58" xfId="0" applyFont="1" applyBorder="1"/>
    <xf numFmtId="0" fontId="17" fillId="6" borderId="18" xfId="0" applyFont="1" applyFill="1" applyBorder="1"/>
    <xf numFmtId="0" fontId="17" fillId="6" borderId="14" xfId="0" applyFont="1" applyFill="1" applyBorder="1"/>
    <xf numFmtId="0" fontId="17" fillId="6" borderId="19" xfId="0" applyFont="1" applyFill="1" applyBorder="1"/>
    <xf numFmtId="0" fontId="17" fillId="0" borderId="18" xfId="0" applyFont="1" applyBorder="1"/>
    <xf numFmtId="0" fontId="17" fillId="0" borderId="14" xfId="0" applyFont="1" applyBorder="1"/>
    <xf numFmtId="0" fontId="17" fillId="0" borderId="19" xfId="0" applyFont="1" applyBorder="1"/>
    <xf numFmtId="0" fontId="0" fillId="0" borderId="14" xfId="0" applyBorder="1"/>
    <xf numFmtId="0" fontId="0" fillId="0" borderId="19" xfId="0" applyBorder="1"/>
    <xf numFmtId="0" fontId="17" fillId="0" borderId="52" xfId="0" applyFont="1" applyBorder="1"/>
    <xf numFmtId="0" fontId="17" fillId="0" borderId="53" xfId="0" applyFont="1" applyBorder="1"/>
    <xf numFmtId="0" fontId="17" fillId="0" borderId="56" xfId="0" applyFont="1" applyBorder="1"/>
    <xf numFmtId="0" fontId="0" fillId="0" borderId="55" xfId="0" applyBorder="1"/>
    <xf numFmtId="0" fontId="0" fillId="0" borderId="57" xfId="0" applyBorder="1"/>
    <xf numFmtId="0" fontId="17" fillId="6" borderId="10" xfId="0" applyFont="1" applyFill="1" applyBorder="1"/>
    <xf numFmtId="0" fontId="17" fillId="0" borderId="61" xfId="0" applyFont="1" applyBorder="1"/>
    <xf numFmtId="0" fontId="17" fillId="0" borderId="62" xfId="0" applyFont="1" applyBorder="1"/>
    <xf numFmtId="0" fontId="17" fillId="0" borderId="63" xfId="0" applyFont="1" applyBorder="1"/>
    <xf numFmtId="0" fontId="0" fillId="0" borderId="63" xfId="0" applyBorder="1"/>
    <xf numFmtId="0" fontId="0" fillId="0" borderId="61" xfId="0" applyBorder="1" applyAlignment="1">
      <alignment horizontal="right"/>
    </xf>
    <xf numFmtId="0" fontId="17" fillId="0" borderId="61" xfId="0" applyFont="1" applyBorder="1" applyAlignment="1">
      <alignment wrapText="1"/>
    </xf>
    <xf numFmtId="0" fontId="0" fillId="0" borderId="64" xfId="0" applyBorder="1"/>
    <xf numFmtId="0" fontId="17" fillId="0" borderId="64" xfId="0" applyFont="1" applyBorder="1"/>
    <xf numFmtId="0" fontId="17" fillId="0" borderId="65" xfId="0" applyFont="1" applyBorder="1"/>
    <xf numFmtId="0" fontId="17" fillId="0" borderId="65" xfId="0" applyFont="1" applyBorder="1" applyAlignment="1">
      <alignment wrapText="1"/>
    </xf>
    <xf numFmtId="0" fontId="0" fillId="0" borderId="65" xfId="0" applyBorder="1"/>
    <xf numFmtId="0" fontId="17" fillId="0" borderId="66" xfId="0" applyFont="1" applyBorder="1"/>
    <xf numFmtId="0" fontId="17" fillId="0" borderId="67" xfId="0" applyFont="1" applyBorder="1"/>
    <xf numFmtId="0" fontId="17" fillId="0" borderId="68" xfId="0" applyFont="1" applyBorder="1"/>
    <xf numFmtId="0" fontId="17" fillId="0" borderId="69" xfId="0" applyFont="1" applyBorder="1"/>
    <xf numFmtId="0" fontId="17" fillId="6" borderId="55" xfId="0" applyFont="1" applyFill="1" applyBorder="1"/>
    <xf numFmtId="0" fontId="17" fillId="6" borderId="57" xfId="0" applyFont="1" applyFill="1" applyBorder="1"/>
    <xf numFmtId="0" fontId="18" fillId="7" borderId="18" xfId="0" applyFont="1" applyFill="1" applyBorder="1"/>
    <xf numFmtId="0" fontId="18" fillId="7" borderId="19" xfId="0" applyFont="1" applyFill="1" applyBorder="1"/>
    <xf numFmtId="0" fontId="17" fillId="0" borderId="10" xfId="0" applyFont="1" applyBorder="1" applyAlignment="1">
      <alignment horizontal="center" vertical="center" wrapText="1"/>
    </xf>
    <xf numFmtId="0" fontId="0" fillId="0" borderId="70" xfId="0" applyBorder="1"/>
    <xf numFmtId="0" fontId="17" fillId="0" borderId="10" xfId="0" applyFont="1" applyBorder="1"/>
    <xf numFmtId="0" fontId="17" fillId="0" borderId="70" xfId="0" applyFont="1" applyBorder="1" applyAlignment="1">
      <alignment horizontal="center" vertical="center" wrapText="1"/>
    </xf>
    <xf numFmtId="0" fontId="17" fillId="0" borderId="10" xfId="0" applyFont="1" applyBorder="1" applyAlignment="1">
      <alignment wrapText="1"/>
    </xf>
    <xf numFmtId="0" fontId="0" fillId="0" borderId="71" xfId="0" applyBorder="1"/>
    <xf numFmtId="0" fontId="0" fillId="0" borderId="72" xfId="0" applyBorder="1"/>
    <xf numFmtId="0" fontId="0" fillId="0" borderId="73" xfId="0" applyBorder="1"/>
    <xf numFmtId="0" fontId="16" fillId="5" borderId="0" xfId="0" applyFont="1" applyFill="1" applyAlignment="1">
      <alignment vertical="top" wrapText="1"/>
    </xf>
    <xf numFmtId="165" fontId="0" fillId="0" borderId="10" xfId="1" applyNumberFormat="1" applyFont="1" applyBorder="1" applyAlignment="1" applyProtection="1">
      <alignment horizontal="right" wrapText="1"/>
      <protection locked="0"/>
    </xf>
    <xf numFmtId="0" fontId="2" fillId="3" borderId="10" xfId="0" applyFont="1" applyFill="1" applyBorder="1" applyAlignment="1">
      <alignment horizontal="right" wrapText="1"/>
    </xf>
    <xf numFmtId="0" fontId="2" fillId="0" borderId="0" xfId="0" applyFont="1"/>
    <xf numFmtId="0" fontId="2" fillId="0" borderId="0" xfId="0" applyFont="1" applyAlignment="1">
      <alignment horizontal="left"/>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4" xfId="0" applyFont="1" applyFill="1" applyBorder="1"/>
    <xf numFmtId="0" fontId="8" fillId="2" borderId="5" xfId="0" applyFont="1" applyFill="1" applyBorder="1"/>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xf numFmtId="0" fontId="8" fillId="2" borderId="7" xfId="0" applyFont="1" applyFill="1" applyBorder="1"/>
    <xf numFmtId="0" fontId="2" fillId="4" borderId="48" xfId="0" applyFont="1" applyFill="1" applyBorder="1" applyAlignment="1" applyProtection="1">
      <alignment horizontal="justify" vertical="justify" wrapText="1"/>
      <protection locked="0"/>
    </xf>
    <xf numFmtId="0" fontId="2" fillId="4" borderId="22" xfId="0" applyFont="1" applyFill="1" applyBorder="1" applyAlignment="1" applyProtection="1">
      <alignment horizontal="justify" vertical="justify" wrapText="1"/>
      <protection locked="0"/>
    </xf>
    <xf numFmtId="0" fontId="2" fillId="4" borderId="23" xfId="0" applyFont="1" applyFill="1" applyBorder="1" applyAlignment="1" applyProtection="1">
      <alignment horizontal="justify" vertical="justify" wrapText="1"/>
      <protection locked="0"/>
    </xf>
    <xf numFmtId="0" fontId="2" fillId="4" borderId="49" xfId="0" applyFont="1" applyFill="1" applyBorder="1" applyAlignment="1" applyProtection="1">
      <alignment horizontal="justify" vertical="justify" wrapText="1"/>
      <protection locked="0"/>
    </xf>
    <xf numFmtId="0" fontId="2" fillId="4" borderId="24" xfId="0" applyFont="1" applyFill="1" applyBorder="1" applyAlignment="1" applyProtection="1">
      <alignment horizontal="justify" vertical="justify" wrapText="1"/>
      <protection locked="0"/>
    </xf>
    <xf numFmtId="0" fontId="2" fillId="4" borderId="25" xfId="0" applyFont="1" applyFill="1" applyBorder="1" applyAlignment="1" applyProtection="1">
      <alignment horizontal="justify" vertical="justify" wrapText="1"/>
      <protection locked="0"/>
    </xf>
    <xf numFmtId="0" fontId="2" fillId="3" borderId="29" xfId="0" applyFont="1" applyFill="1" applyBorder="1" applyAlignment="1">
      <alignment horizontal="left" wrapText="1"/>
    </xf>
    <xf numFmtId="0" fontId="2" fillId="3" borderId="30" xfId="0" applyFont="1" applyFill="1" applyBorder="1" applyAlignment="1">
      <alignment horizontal="left" wrapText="1"/>
    </xf>
    <xf numFmtId="0" fontId="2" fillId="3" borderId="31" xfId="0" applyFont="1" applyFill="1" applyBorder="1" applyAlignment="1">
      <alignment horizontal="left" wrapText="1"/>
    </xf>
    <xf numFmtId="165" fontId="0" fillId="0" borderId="0" xfId="1" applyNumberFormat="1" applyFont="1" applyFill="1" applyBorder="1" applyAlignment="1" applyProtection="1">
      <alignment horizontal="left" vertical="center" wrapText="1"/>
      <protection locked="0"/>
    </xf>
    <xf numFmtId="165" fontId="0" fillId="0" borderId="7" xfId="1" applyNumberFormat="1" applyFont="1" applyFill="1" applyBorder="1" applyAlignment="1" applyProtection="1">
      <alignment horizontal="left" vertical="center" wrapText="1"/>
      <protection locked="0"/>
    </xf>
    <xf numFmtId="165" fontId="0" fillId="0" borderId="0" xfId="1" applyNumberFormat="1" applyFont="1" applyFill="1" applyBorder="1" applyAlignment="1" applyProtection="1">
      <alignment horizontal="left" wrapText="1"/>
      <protection locked="0"/>
    </xf>
    <xf numFmtId="165" fontId="0" fillId="0" borderId="7" xfId="1" applyNumberFormat="1" applyFont="1" applyFill="1" applyBorder="1" applyAlignment="1" applyProtection="1">
      <alignment horizontal="left" wrapText="1"/>
      <protection locked="0"/>
    </xf>
    <xf numFmtId="1" fontId="0" fillId="0" borderId="0" xfId="1" applyNumberFormat="1" applyFont="1" applyFill="1" applyBorder="1" applyAlignment="1" applyProtection="1">
      <alignment horizontal="left" vertical="center" wrapText="1"/>
      <protection locked="0"/>
    </xf>
    <xf numFmtId="1" fontId="0" fillId="0" borderId="7" xfId="1" applyNumberFormat="1" applyFont="1" applyFill="1" applyBorder="1" applyAlignment="1" applyProtection="1">
      <alignment horizontal="left" vertical="center" wrapText="1"/>
      <protection locked="0"/>
    </xf>
    <xf numFmtId="0" fontId="11" fillId="0" borderId="10" xfId="0" applyFont="1" applyBorder="1" applyAlignment="1">
      <alignment horizontal="justify" vertical="justify" wrapText="1"/>
    </xf>
    <xf numFmtId="0" fontId="13" fillId="0" borderId="18" xfId="0" applyFont="1" applyBorder="1" applyAlignment="1">
      <alignment horizontal="justify" vertical="top" wrapText="1"/>
    </xf>
    <xf numFmtId="0" fontId="13" fillId="0" borderId="14" xfId="0" applyFont="1" applyBorder="1" applyAlignment="1">
      <alignment horizontal="justify" vertical="top" wrapText="1"/>
    </xf>
    <xf numFmtId="0" fontId="13" fillId="0" borderId="19" xfId="0" applyFont="1" applyBorder="1" applyAlignment="1">
      <alignment horizontal="justify" vertical="top" wrapText="1"/>
    </xf>
    <xf numFmtId="0" fontId="9" fillId="0" borderId="18" xfId="0" applyFont="1" applyBorder="1" applyAlignment="1">
      <alignment horizontal="center"/>
    </xf>
    <xf numFmtId="0" fontId="9" fillId="0" borderId="14" xfId="0" applyFont="1" applyBorder="1" applyAlignment="1">
      <alignment horizontal="center"/>
    </xf>
    <xf numFmtId="0" fontId="9" fillId="0" borderId="19" xfId="0" applyFont="1" applyBorder="1" applyAlignment="1">
      <alignment horizontal="center"/>
    </xf>
    <xf numFmtId="0" fontId="0" fillId="0" borderId="52" xfId="0" applyBorder="1" applyAlignment="1">
      <alignment horizontal="center"/>
    </xf>
    <xf numFmtId="0" fontId="0" fillId="0" borderId="56" xfId="0" applyBorder="1" applyAlignment="1">
      <alignment horizontal="center"/>
    </xf>
    <xf numFmtId="0" fontId="0" fillId="0" borderId="53"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3" fontId="0" fillId="3" borderId="18" xfId="0" applyNumberFormat="1" applyFill="1" applyBorder="1"/>
    <xf numFmtId="3" fontId="0" fillId="3" borderId="16" xfId="0" applyNumberFormat="1" applyFill="1" applyBorder="1"/>
    <xf numFmtId="0" fontId="2" fillId="3" borderId="20"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2" fillId="5" borderId="0" xfId="0" applyFont="1" applyFill="1" applyAlignment="1">
      <alignment horizontal="center" vertical="top" wrapText="1"/>
    </xf>
    <xf numFmtId="0" fontId="21" fillId="0" borderId="0" xfId="0" applyFont="1" applyAlignment="1">
      <alignment horizontal="left" vertical="center" wrapText="1"/>
    </xf>
    <xf numFmtId="0" fontId="17" fillId="6" borderId="0" xfId="0" applyFont="1" applyFill="1" applyAlignment="1">
      <alignment horizontal="center"/>
    </xf>
    <xf numFmtId="0" fontId="17" fillId="0" borderId="0" xfId="0" applyFont="1" applyAlignment="1">
      <alignment horizontal="center" vertical="center"/>
    </xf>
    <xf numFmtId="0" fontId="17" fillId="0" borderId="0" xfId="0" applyFont="1" applyAlignment="1">
      <alignment horizontal="center" wrapText="1"/>
    </xf>
  </cellXfs>
  <cellStyles count="3">
    <cellStyle name="Hipervínculo" xfId="2" builtinId="8"/>
    <cellStyle name="Millares" xfId="1" builtinId="3"/>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647700</xdr:colOff>
          <xdr:row>7</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B050"/>
  </sheetPr>
  <dimension ref="A1:I50"/>
  <sheetViews>
    <sheetView tabSelected="1" zoomScaleNormal="100" workbookViewId="0">
      <selection activeCell="F6" sqref="F6"/>
    </sheetView>
  </sheetViews>
  <sheetFormatPr baseColWidth="10" defaultColWidth="11" defaultRowHeight="14.25" x14ac:dyDescent="0.2"/>
  <cols>
    <col min="1" max="1" width="43.5" style="1" customWidth="1"/>
    <col min="2" max="2" width="11.5" style="1" customWidth="1"/>
    <col min="3" max="3" width="13.875" style="4" customWidth="1"/>
    <col min="4" max="4" width="17" style="4" customWidth="1"/>
    <col min="5" max="5" width="2.875" customWidth="1"/>
    <col min="6" max="6" width="45.875" customWidth="1"/>
  </cols>
  <sheetData>
    <row r="1" spans="1:9" ht="15" thickTop="1" x14ac:dyDescent="0.2">
      <c r="A1" s="130" t="s">
        <v>0</v>
      </c>
      <c r="B1" s="131"/>
      <c r="C1" s="132"/>
      <c r="D1" s="133"/>
    </row>
    <row r="2" spans="1:9" x14ac:dyDescent="0.2">
      <c r="A2" s="134"/>
      <c r="B2" s="135"/>
      <c r="C2" s="136"/>
      <c r="D2" s="137"/>
      <c r="F2" s="21" t="s">
        <v>1</v>
      </c>
    </row>
    <row r="3" spans="1:9" x14ac:dyDescent="0.2">
      <c r="A3" s="16"/>
      <c r="B3" s="14"/>
      <c r="C3" s="17"/>
      <c r="D3" s="18"/>
      <c r="F3" s="21" t="s">
        <v>2</v>
      </c>
    </row>
    <row r="4" spans="1:9" ht="19.149999999999999" customHeight="1" x14ac:dyDescent="0.25">
      <c r="A4" s="19" t="s">
        <v>3</v>
      </c>
      <c r="B4" s="147" t="s">
        <v>35</v>
      </c>
      <c r="C4" s="147"/>
      <c r="D4" s="148"/>
      <c r="F4" s="21" t="s">
        <v>4</v>
      </c>
    </row>
    <row r="5" spans="1:9" ht="43.5" customHeight="1" x14ac:dyDescent="0.2">
      <c r="A5" s="25" t="s">
        <v>5</v>
      </c>
      <c r="B5" s="151" t="s">
        <v>123</v>
      </c>
      <c r="C5" s="151"/>
      <c r="D5" s="152"/>
    </row>
    <row r="6" spans="1:9" ht="15" customHeight="1" x14ac:dyDescent="0.2">
      <c r="A6" s="25" t="s">
        <v>6</v>
      </c>
      <c r="B6" s="151"/>
      <c r="C6" s="151"/>
      <c r="D6" s="152"/>
    </row>
    <row r="7" spans="1:9" ht="15" customHeight="1" x14ac:dyDescent="0.25">
      <c r="A7" s="19" t="s">
        <v>7</v>
      </c>
      <c r="B7" s="149" t="s">
        <v>8</v>
      </c>
      <c r="C7" s="149"/>
      <c r="D7" s="150"/>
      <c r="F7" s="45"/>
    </row>
    <row r="8" spans="1:9" ht="19.5" customHeight="1" x14ac:dyDescent="0.25">
      <c r="A8" s="16"/>
      <c r="B8" s="24"/>
      <c r="C8" s="17"/>
      <c r="D8" s="18"/>
    </row>
    <row r="9" spans="1:9" ht="2.25" customHeight="1" thickBot="1" x14ac:dyDescent="0.3">
      <c r="A9" s="16"/>
      <c r="B9" s="24"/>
      <c r="C9" s="17"/>
      <c r="D9" s="18"/>
    </row>
    <row r="10" spans="1:9" s="3" customFormat="1" ht="21" customHeight="1" thickTop="1" thickBot="1" x14ac:dyDescent="0.3">
      <c r="A10" s="144" t="s">
        <v>9</v>
      </c>
      <c r="B10" s="145"/>
      <c r="C10" s="145"/>
      <c r="D10" s="146"/>
    </row>
    <row r="11" spans="1:9" s="3" customFormat="1" ht="45.75" thickTop="1" x14ac:dyDescent="0.25">
      <c r="A11" s="30"/>
      <c r="B11" s="31" t="s">
        <v>10</v>
      </c>
      <c r="C11" s="32" t="s">
        <v>34</v>
      </c>
      <c r="D11" s="33" t="s">
        <v>11</v>
      </c>
      <c r="I11" s="23"/>
    </row>
    <row r="12" spans="1:9" ht="21" customHeight="1" x14ac:dyDescent="0.2">
      <c r="A12" s="26" t="s">
        <v>12</v>
      </c>
      <c r="B12" s="27">
        <v>50</v>
      </c>
      <c r="C12" s="28"/>
      <c r="D12" s="29">
        <f>B12*C12</f>
        <v>0</v>
      </c>
    </row>
    <row r="13" spans="1:9" ht="6" customHeight="1" thickBot="1" x14ac:dyDescent="0.3">
      <c r="A13" s="15"/>
      <c r="B13" s="7"/>
      <c r="C13" s="7"/>
      <c r="D13" s="34"/>
    </row>
    <row r="14" spans="1:9" ht="21" customHeight="1" thickTop="1" thickBot="1" x14ac:dyDescent="0.3">
      <c r="A14" s="144" t="s">
        <v>13</v>
      </c>
      <c r="B14" s="145"/>
      <c r="C14" s="145"/>
      <c r="D14" s="146"/>
    </row>
    <row r="15" spans="1:9" ht="45.75" customHeight="1" thickTop="1" x14ac:dyDescent="0.25">
      <c r="A15" s="30"/>
      <c r="B15" s="31" t="s">
        <v>14</v>
      </c>
      <c r="C15" s="35" t="s">
        <v>15</v>
      </c>
      <c r="D15" s="33" t="s">
        <v>11</v>
      </c>
    </row>
    <row r="16" spans="1:9" ht="22.15" customHeight="1" x14ac:dyDescent="0.25">
      <c r="A16" s="36" t="s">
        <v>119</v>
      </c>
      <c r="B16" s="68"/>
      <c r="C16" s="28"/>
      <c r="D16" s="29">
        <f>+B16*C16</f>
        <v>0</v>
      </c>
      <c r="F16" s="153" t="s">
        <v>16</v>
      </c>
    </row>
    <row r="17" spans="1:6" ht="22.15" customHeight="1" x14ac:dyDescent="0.2">
      <c r="A17" s="38" t="s">
        <v>17</v>
      </c>
      <c r="B17" s="63">
        <v>11</v>
      </c>
      <c r="C17" s="28"/>
      <c r="D17" s="29">
        <f>+B17*C17</f>
        <v>0</v>
      </c>
      <c r="F17" s="153"/>
    </row>
    <row r="18" spans="1:6" ht="6" customHeight="1" thickBot="1" x14ac:dyDescent="0.25">
      <c r="A18" s="36"/>
      <c r="B18" s="37"/>
      <c r="C18" s="8"/>
      <c r="D18" s="9"/>
      <c r="F18" s="153"/>
    </row>
    <row r="19" spans="1:6" ht="21" customHeight="1" thickTop="1" thickBot="1" x14ac:dyDescent="0.3">
      <c r="A19" s="144" t="s">
        <v>18</v>
      </c>
      <c r="B19" s="145"/>
      <c r="C19" s="145"/>
      <c r="D19" s="146"/>
      <c r="F19" s="153"/>
    </row>
    <row r="20" spans="1:6" ht="15.75" thickTop="1" x14ac:dyDescent="0.25">
      <c r="A20" s="30"/>
      <c r="B20" s="39" t="s">
        <v>19</v>
      </c>
      <c r="C20" s="40" t="s">
        <v>20</v>
      </c>
      <c r="D20" s="33" t="s">
        <v>11</v>
      </c>
      <c r="F20" s="153"/>
    </row>
    <row r="21" spans="1:6" ht="21" customHeight="1" x14ac:dyDescent="0.2">
      <c r="A21" s="38" t="s">
        <v>21</v>
      </c>
      <c r="B21" s="126">
        <v>34</v>
      </c>
      <c r="C21" s="28"/>
      <c r="D21" s="29">
        <f>+B21*C21</f>
        <v>0</v>
      </c>
      <c r="F21" s="153"/>
    </row>
    <row r="22" spans="1:6" ht="21" customHeight="1" x14ac:dyDescent="0.2">
      <c r="A22" s="38" t="s">
        <v>22</v>
      </c>
      <c r="B22" s="126">
        <v>36</v>
      </c>
      <c r="C22" s="28"/>
      <c r="D22" s="29">
        <f t="shared" ref="D22:D30" si="0">+B22*C22</f>
        <v>0</v>
      </c>
      <c r="E22" s="4"/>
      <c r="F22" s="62"/>
    </row>
    <row r="23" spans="1:6" ht="15" x14ac:dyDescent="0.25">
      <c r="A23" s="66" t="s">
        <v>122</v>
      </c>
      <c r="B23" s="127"/>
      <c r="C23" s="68"/>
      <c r="D23" s="29"/>
      <c r="E23" s="4" t="s">
        <v>120</v>
      </c>
      <c r="F23" s="62"/>
    </row>
    <row r="24" spans="1:6" ht="17.25" customHeight="1" x14ac:dyDescent="0.2">
      <c r="A24" s="15" t="s">
        <v>36</v>
      </c>
      <c r="B24" s="70">
        <v>11</v>
      </c>
      <c r="C24" s="64"/>
      <c r="D24" s="29">
        <f t="shared" si="0"/>
        <v>0</v>
      </c>
      <c r="E24" s="4" t="s">
        <v>120</v>
      </c>
      <c r="F24" s="62"/>
    </row>
    <row r="25" spans="1:6" ht="17.25" customHeight="1" x14ac:dyDescent="0.2">
      <c r="A25" s="65" t="s">
        <v>37</v>
      </c>
      <c r="B25" s="69">
        <v>1</v>
      </c>
      <c r="C25" s="67"/>
      <c r="D25" s="29">
        <f>+B25*C25</f>
        <v>0</v>
      </c>
      <c r="E25" s="4" t="s">
        <v>120</v>
      </c>
      <c r="F25" s="62"/>
    </row>
    <row r="26" spans="1:6" ht="17.25" customHeight="1" x14ac:dyDescent="0.2">
      <c r="A26" s="65" t="s">
        <v>38</v>
      </c>
      <c r="B26" s="70">
        <v>1</v>
      </c>
      <c r="C26" s="64"/>
      <c r="D26" s="29">
        <f t="shared" si="0"/>
        <v>0</v>
      </c>
      <c r="E26" s="4" t="s">
        <v>120</v>
      </c>
      <c r="F26" s="62"/>
    </row>
    <row r="27" spans="1:6" ht="17.25" customHeight="1" x14ac:dyDescent="0.2">
      <c r="A27" s="65" t="s">
        <v>39</v>
      </c>
      <c r="B27" s="70">
        <v>1</v>
      </c>
      <c r="C27" s="64"/>
      <c r="D27" s="29">
        <f t="shared" si="0"/>
        <v>0</v>
      </c>
      <c r="E27" s="4" t="s">
        <v>120</v>
      </c>
      <c r="F27" s="62"/>
    </row>
    <row r="28" spans="1:6" ht="17.25" customHeight="1" x14ac:dyDescent="0.2">
      <c r="A28" s="65" t="s">
        <v>40</v>
      </c>
      <c r="B28" s="70">
        <v>1</v>
      </c>
      <c r="C28" s="64"/>
      <c r="D28" s="29">
        <f t="shared" si="0"/>
        <v>0</v>
      </c>
      <c r="E28" s="4" t="s">
        <v>120</v>
      </c>
      <c r="F28" s="174" t="s">
        <v>121</v>
      </c>
    </row>
    <row r="29" spans="1:6" ht="17.25" customHeight="1" x14ac:dyDescent="0.2">
      <c r="A29" s="65" t="s">
        <v>41</v>
      </c>
      <c r="B29" s="70">
        <v>1</v>
      </c>
      <c r="C29" s="64"/>
      <c r="D29" s="29">
        <f t="shared" si="0"/>
        <v>0</v>
      </c>
      <c r="E29" s="4" t="s">
        <v>120</v>
      </c>
      <c r="F29" s="174"/>
    </row>
    <row r="30" spans="1:6" ht="18" customHeight="1" thickBot="1" x14ac:dyDescent="0.25">
      <c r="A30" s="15" t="s">
        <v>116</v>
      </c>
      <c r="B30" s="70">
        <v>1</v>
      </c>
      <c r="C30" s="64"/>
      <c r="D30" s="29">
        <f t="shared" si="0"/>
        <v>0</v>
      </c>
      <c r="E30" s="4" t="s">
        <v>120</v>
      </c>
      <c r="F30" s="174"/>
    </row>
    <row r="31" spans="1:6" ht="21" customHeight="1" thickTop="1" thickBot="1" x14ac:dyDescent="0.3">
      <c r="A31" s="144" t="s">
        <v>23</v>
      </c>
      <c r="B31" s="145"/>
      <c r="C31" s="145"/>
      <c r="D31" s="146"/>
      <c r="F31" s="174"/>
    </row>
    <row r="32" spans="1:6" s="2" customFormat="1" ht="30.75" thickTop="1" x14ac:dyDescent="0.25">
      <c r="A32" s="47" t="s">
        <v>24</v>
      </c>
      <c r="B32" s="51" t="s">
        <v>19</v>
      </c>
      <c r="C32" s="40" t="s">
        <v>25</v>
      </c>
      <c r="D32" s="41" t="s">
        <v>11</v>
      </c>
    </row>
    <row r="33" spans="1:8" ht="47.25" customHeight="1" thickBot="1" x14ac:dyDescent="0.3">
      <c r="A33" s="38" t="s">
        <v>118</v>
      </c>
      <c r="B33" s="63">
        <v>5</v>
      </c>
      <c r="C33" s="28"/>
      <c r="D33" s="29">
        <f>+B33*C33</f>
        <v>0</v>
      </c>
      <c r="E33" t="s">
        <v>120</v>
      </c>
      <c r="G33" s="2"/>
      <c r="H33" s="2"/>
    </row>
    <row r="34" spans="1:8" ht="21" customHeight="1" thickTop="1" thickBot="1" x14ac:dyDescent="0.3">
      <c r="A34" s="15"/>
      <c r="B34" s="57"/>
      <c r="C34" s="42"/>
      <c r="D34" s="34"/>
      <c r="E34" s="4"/>
      <c r="F34" s="125"/>
    </row>
    <row r="35" spans="1:8" ht="21" customHeight="1" thickBot="1" x14ac:dyDescent="0.3">
      <c r="A35" s="48" t="s">
        <v>26</v>
      </c>
      <c r="B35" s="52"/>
      <c r="C35" s="22"/>
      <c r="D35" s="43">
        <f>SUM(D12:D12,D16:D17,D21:D23,D33:D33)</f>
        <v>0</v>
      </c>
      <c r="E35" s="4"/>
    </row>
    <row r="36" spans="1:8" ht="23.25" customHeight="1" x14ac:dyDescent="0.25">
      <c r="A36" s="48" t="s">
        <v>27</v>
      </c>
      <c r="B36" s="171" t="s">
        <v>28</v>
      </c>
      <c r="C36" s="172"/>
      <c r="D36" s="173"/>
      <c r="G36" s="20"/>
    </row>
    <row r="37" spans="1:8" ht="15" customHeight="1" thickBot="1" x14ac:dyDescent="0.25">
      <c r="A37" s="49"/>
      <c r="B37" s="53"/>
      <c r="C37" s="13"/>
      <c r="D37" s="44"/>
    </row>
    <row r="38" spans="1:8" ht="15" customHeight="1" thickTop="1" x14ac:dyDescent="0.2">
      <c r="A38" s="50"/>
      <c r="B38" s="54"/>
      <c r="C38" s="10"/>
      <c r="D38" s="11"/>
    </row>
    <row r="39" spans="1:8" ht="15" x14ac:dyDescent="0.25">
      <c r="A39" s="6" t="s">
        <v>29</v>
      </c>
      <c r="B39" s="138" t="s">
        <v>30</v>
      </c>
      <c r="C39" s="139"/>
      <c r="D39" s="140"/>
    </row>
    <row r="40" spans="1:8" x14ac:dyDescent="0.2">
      <c r="A40" s="5"/>
      <c r="B40" s="141"/>
      <c r="C40" s="142"/>
      <c r="D40" s="143"/>
    </row>
    <row r="41" spans="1:8" x14ac:dyDescent="0.2">
      <c r="A41" s="5"/>
      <c r="B41" s="55"/>
      <c r="C41" s="46"/>
      <c r="D41" s="12"/>
    </row>
    <row r="42" spans="1:8" ht="22.5" customHeight="1" x14ac:dyDescent="0.25">
      <c r="A42" s="5"/>
      <c r="B42" s="56" t="s">
        <v>31</v>
      </c>
      <c r="C42" s="169"/>
      <c r="D42" s="170"/>
    </row>
    <row r="43" spans="1:8" ht="7.5" customHeight="1" thickBot="1" x14ac:dyDescent="0.25">
      <c r="A43" s="49"/>
      <c r="B43" s="53"/>
      <c r="C43" s="60"/>
      <c r="D43" s="61"/>
    </row>
    <row r="44" spans="1:8" ht="66" customHeight="1" thickTop="1" x14ac:dyDescent="0.2">
      <c r="E44" s="58"/>
      <c r="F44" s="59"/>
    </row>
    <row r="45" spans="1:8" ht="14.25" customHeight="1" x14ac:dyDescent="0.2">
      <c r="A45" s="154" t="s">
        <v>32</v>
      </c>
      <c r="B45" s="155"/>
      <c r="C45" s="155"/>
      <c r="D45" s="156"/>
      <c r="E45" s="4"/>
    </row>
    <row r="46" spans="1:8" ht="21" customHeight="1" x14ac:dyDescent="0.2">
      <c r="C46" s="1"/>
      <c r="E46" s="4"/>
    </row>
    <row r="47" spans="1:8" ht="21" customHeight="1" x14ac:dyDescent="0.2">
      <c r="A47"/>
      <c r="B47" s="160"/>
      <c r="C47" s="161"/>
      <c r="D47" s="162"/>
      <c r="E47" s="4"/>
    </row>
    <row r="48" spans="1:8" ht="21" customHeight="1" x14ac:dyDescent="0.2">
      <c r="A48"/>
      <c r="B48" s="163"/>
      <c r="C48" s="164"/>
      <c r="D48" s="165"/>
      <c r="E48" s="4"/>
    </row>
    <row r="49" spans="1:5" x14ac:dyDescent="0.2">
      <c r="A49"/>
      <c r="B49" s="166"/>
      <c r="C49" s="167"/>
      <c r="D49" s="168"/>
      <c r="E49" s="4"/>
    </row>
    <row r="50" spans="1:5" x14ac:dyDescent="0.2">
      <c r="A50"/>
      <c r="B50" s="157" t="s">
        <v>33</v>
      </c>
      <c r="C50" s="158"/>
      <c r="D50" s="159"/>
    </row>
  </sheetData>
  <dataConsolidate/>
  <mergeCells count="17">
    <mergeCell ref="F16:F21"/>
    <mergeCell ref="A45:D45"/>
    <mergeCell ref="B50:D50"/>
    <mergeCell ref="B47:D49"/>
    <mergeCell ref="C42:D42"/>
    <mergeCell ref="B36:D36"/>
    <mergeCell ref="F28:F31"/>
    <mergeCell ref="A1:D2"/>
    <mergeCell ref="B39:D40"/>
    <mergeCell ref="A14:D14"/>
    <mergeCell ref="B4:D4"/>
    <mergeCell ref="B7:D7"/>
    <mergeCell ref="A10:D10"/>
    <mergeCell ref="A19:D19"/>
    <mergeCell ref="A31:D31"/>
    <mergeCell ref="B6:D6"/>
    <mergeCell ref="B5:D5"/>
  </mergeCells>
  <phoneticPr fontId="15" type="noConversion"/>
  <conditionalFormatting sqref="B4:B7 C16 B17:C17 B21:C22 B24:C24 C25 B33:C33">
    <cfRule type="cellIs" dxfId="11" priority="25" operator="equal">
      <formula>0</formula>
    </cfRule>
    <cfRule type="cellIs" dxfId="10" priority="26" operator="equal">
      <formula>0</formula>
    </cfRule>
    <cfRule type="cellIs" dxfId="9" priority="27" operator="equal">
      <formula>0</formula>
    </cfRule>
    <cfRule type="cellIs" dxfId="8" priority="28" operator="lessThan">
      <formula>0</formula>
    </cfRule>
  </conditionalFormatting>
  <conditionalFormatting sqref="B12:C12">
    <cfRule type="cellIs" dxfId="7" priority="59" operator="equal">
      <formula>0</formula>
    </cfRule>
    <cfRule type="cellIs" dxfId="6" priority="60" operator="equal">
      <formula>0</formula>
    </cfRule>
    <cfRule type="cellIs" dxfId="5" priority="61" operator="equal">
      <formula>0</formula>
    </cfRule>
    <cfRule type="cellIs" dxfId="4" priority="62" operator="lessThan">
      <formula>0</formula>
    </cfRule>
  </conditionalFormatting>
  <conditionalFormatting sqref="B26:C30">
    <cfRule type="cellIs" dxfId="3" priority="1" operator="equal">
      <formula>0</formula>
    </cfRule>
    <cfRule type="cellIs" dxfId="2" priority="2" operator="equal">
      <formula>0</formula>
    </cfRule>
    <cfRule type="cellIs" dxfId="1" priority="3" operator="equal">
      <formula>0</formula>
    </cfRule>
    <cfRule type="cellIs" dxfId="0" priority="4" operator="lessThan">
      <formula>0</formula>
    </cfRule>
  </conditionalFormatting>
  <dataValidations count="1">
    <dataValidation showInputMessage="1" sqref="C22 C24:C30" xr:uid="{00000000-0002-0000-0000-000000000000}"/>
  </dataValidations>
  <printOptions horizontalCentered="1" verticalCentered="1"/>
  <pageMargins left="0.59055118110236227" right="0.31496062992125984" top="0.19685039370078741" bottom="0.19685039370078741"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1</xdr:col>
                    <xdr:colOff>0</xdr:colOff>
                    <xdr:row>7</xdr:row>
                    <xdr:rowOff>9525</xdr:rowOff>
                  </from>
                  <to>
                    <xdr:col>2</xdr:col>
                    <xdr:colOff>647700</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216E-C4F2-4D63-B1A9-40EBC6647AE3}">
  <sheetPr>
    <tabColor rgb="FFFF0000"/>
  </sheetPr>
  <dimension ref="A2:L66"/>
  <sheetViews>
    <sheetView topLeftCell="A26" workbookViewId="0">
      <selection activeCell="B51" sqref="B51"/>
    </sheetView>
  </sheetViews>
  <sheetFormatPr baseColWidth="10" defaultColWidth="10" defaultRowHeight="14.25" x14ac:dyDescent="0.2"/>
  <cols>
    <col min="1" max="1" width="5.75" customWidth="1"/>
    <col min="2" max="2" width="32.25" customWidth="1"/>
    <col min="3" max="3" width="10.875" customWidth="1"/>
    <col min="6" max="6" width="6.625" customWidth="1"/>
    <col min="7" max="7" width="25.875" customWidth="1"/>
    <col min="8" max="8" width="12.75" customWidth="1"/>
    <col min="10" max="10" width="17.875" customWidth="1"/>
    <col min="12" max="12" width="40.25" customWidth="1"/>
    <col min="15" max="15" width="20.875" customWidth="1"/>
    <col min="17" max="17" width="58.125" customWidth="1"/>
  </cols>
  <sheetData>
    <row r="2" spans="1:12" ht="18.75" x14ac:dyDescent="0.3">
      <c r="B2" s="71" t="s">
        <v>42</v>
      </c>
      <c r="C2" s="72"/>
      <c r="D2" s="72"/>
    </row>
    <row r="3" spans="1:12" ht="18.75" x14ac:dyDescent="0.3">
      <c r="B3" s="71"/>
      <c r="C3" s="72"/>
      <c r="D3" s="72"/>
    </row>
    <row r="4" spans="1:12" ht="18.75" x14ac:dyDescent="0.3">
      <c r="B4" s="71" t="s">
        <v>43</v>
      </c>
      <c r="C4" s="72"/>
      <c r="D4" s="72"/>
    </row>
    <row r="5" spans="1:12" ht="15" x14ac:dyDescent="0.25">
      <c r="B5" s="72"/>
      <c r="C5" s="72"/>
      <c r="D5" s="72"/>
    </row>
    <row r="6" spans="1:12" ht="15" x14ac:dyDescent="0.25">
      <c r="A6" s="128">
        <v>2</v>
      </c>
      <c r="B6" s="72" t="s">
        <v>44</v>
      </c>
    </row>
    <row r="7" spans="1:12" ht="15" x14ac:dyDescent="0.25">
      <c r="B7" s="72"/>
      <c r="G7" s="164"/>
      <c r="H7" s="164"/>
    </row>
    <row r="8" spans="1:12" ht="15" x14ac:dyDescent="0.25">
      <c r="B8" s="72" t="s">
        <v>45</v>
      </c>
      <c r="C8" s="72" t="s">
        <v>19</v>
      </c>
      <c r="D8" s="72" t="s">
        <v>46</v>
      </c>
    </row>
    <row r="10" spans="1:12" ht="15" x14ac:dyDescent="0.25">
      <c r="B10" s="74" t="s">
        <v>47</v>
      </c>
      <c r="C10" s="75">
        <v>1</v>
      </c>
      <c r="D10" s="76"/>
      <c r="J10" s="77" t="s">
        <v>48</v>
      </c>
      <c r="K10" s="77" t="s">
        <v>49</v>
      </c>
      <c r="L10" s="77" t="s">
        <v>50</v>
      </c>
    </row>
    <row r="11" spans="1:12" ht="15" customHeight="1" x14ac:dyDescent="0.25">
      <c r="B11" s="78" t="s">
        <v>51</v>
      </c>
      <c r="C11">
        <v>1</v>
      </c>
      <c r="D11" s="79"/>
      <c r="J11" t="s">
        <v>47</v>
      </c>
      <c r="K11" s="80">
        <v>2</v>
      </c>
      <c r="L11" s="175" t="s">
        <v>52</v>
      </c>
    </row>
    <row r="12" spans="1:12" ht="15" x14ac:dyDescent="0.25">
      <c r="B12" s="78" t="s">
        <v>53</v>
      </c>
      <c r="C12">
        <v>1</v>
      </c>
      <c r="D12" s="79"/>
      <c r="J12" t="s">
        <v>51</v>
      </c>
      <c r="K12" s="80">
        <v>2</v>
      </c>
      <c r="L12" s="175"/>
    </row>
    <row r="13" spans="1:12" ht="15" x14ac:dyDescent="0.25">
      <c r="B13" s="78" t="s">
        <v>54</v>
      </c>
      <c r="C13">
        <v>1</v>
      </c>
      <c r="D13" s="79"/>
      <c r="J13" t="s">
        <v>55</v>
      </c>
      <c r="K13" s="80">
        <v>2</v>
      </c>
      <c r="L13" s="175"/>
    </row>
    <row r="14" spans="1:12" ht="15" x14ac:dyDescent="0.25">
      <c r="B14" s="78" t="s">
        <v>56</v>
      </c>
      <c r="C14">
        <v>1</v>
      </c>
      <c r="D14" s="79"/>
      <c r="J14" t="s">
        <v>57</v>
      </c>
      <c r="K14" s="80">
        <v>2</v>
      </c>
      <c r="L14" s="175"/>
    </row>
    <row r="15" spans="1:12" ht="15" x14ac:dyDescent="0.25">
      <c r="B15" s="81" t="s">
        <v>58</v>
      </c>
      <c r="C15" s="82">
        <f>SUM(C10:C14)</f>
        <v>5</v>
      </c>
      <c r="D15" s="83">
        <f>SUM(D10:D14)</f>
        <v>0</v>
      </c>
      <c r="J15" t="s">
        <v>54</v>
      </c>
      <c r="K15" s="80">
        <v>2</v>
      </c>
      <c r="L15" s="175"/>
    </row>
    <row r="16" spans="1:12" x14ac:dyDescent="0.2">
      <c r="J16" t="s">
        <v>56</v>
      </c>
      <c r="K16">
        <v>2</v>
      </c>
      <c r="L16" s="175"/>
    </row>
    <row r="17" spans="1:10" ht="15" x14ac:dyDescent="0.25">
      <c r="B17" s="72" t="s">
        <v>59</v>
      </c>
      <c r="C17" s="72" t="s">
        <v>19</v>
      </c>
      <c r="D17" s="72" t="s">
        <v>46</v>
      </c>
    </row>
    <row r="19" spans="1:10" x14ac:dyDescent="0.2">
      <c r="B19" s="74" t="s">
        <v>47</v>
      </c>
      <c r="C19" s="75">
        <v>1</v>
      </c>
      <c r="D19" s="76"/>
    </row>
    <row r="20" spans="1:10" x14ac:dyDescent="0.2">
      <c r="B20" s="78" t="s">
        <v>51</v>
      </c>
      <c r="C20">
        <v>1</v>
      </c>
      <c r="D20" s="79"/>
    </row>
    <row r="21" spans="1:10" x14ac:dyDescent="0.2">
      <c r="B21" s="78" t="s">
        <v>55</v>
      </c>
      <c r="C21">
        <v>1</v>
      </c>
      <c r="D21" s="79"/>
    </row>
    <row r="22" spans="1:10" x14ac:dyDescent="0.2">
      <c r="B22" s="78" t="s">
        <v>57</v>
      </c>
      <c r="C22">
        <v>1</v>
      </c>
      <c r="D22" s="79"/>
    </row>
    <row r="23" spans="1:10" x14ac:dyDescent="0.2">
      <c r="B23" s="78" t="s">
        <v>54</v>
      </c>
      <c r="C23">
        <v>1</v>
      </c>
      <c r="D23" s="79"/>
    </row>
    <row r="24" spans="1:10" x14ac:dyDescent="0.2">
      <c r="B24" s="78" t="s">
        <v>56</v>
      </c>
      <c r="C24">
        <v>1</v>
      </c>
      <c r="D24" s="79"/>
    </row>
    <row r="25" spans="1:10" ht="15" x14ac:dyDescent="0.25">
      <c r="B25" s="81" t="s">
        <v>60</v>
      </c>
      <c r="C25" s="82">
        <f>SUM(C19:C24)</f>
        <v>6</v>
      </c>
      <c r="D25" s="83">
        <f>SUM(D19:D24)</f>
        <v>0</v>
      </c>
    </row>
    <row r="27" spans="1:10" ht="15" x14ac:dyDescent="0.25">
      <c r="B27" s="84" t="s">
        <v>61</v>
      </c>
      <c r="C27" s="85">
        <f>C15+C25</f>
        <v>11</v>
      </c>
      <c r="D27" s="86">
        <f>D15+D25</f>
        <v>0</v>
      </c>
    </row>
    <row r="29" spans="1:10" ht="15" x14ac:dyDescent="0.25">
      <c r="A29" s="128">
        <v>3</v>
      </c>
    </row>
    <row r="30" spans="1:10" ht="15" x14ac:dyDescent="0.25">
      <c r="B30" s="87" t="s">
        <v>62</v>
      </c>
      <c r="C30" s="88"/>
      <c r="D30" s="88"/>
      <c r="E30" s="89"/>
      <c r="F30" s="72"/>
      <c r="G30" s="87" t="s">
        <v>63</v>
      </c>
      <c r="H30" s="90"/>
      <c r="I30" s="90"/>
      <c r="J30" s="91"/>
    </row>
    <row r="32" spans="1:10" ht="15" x14ac:dyDescent="0.25">
      <c r="B32" s="92" t="s">
        <v>64</v>
      </c>
      <c r="C32" s="93" t="s">
        <v>49</v>
      </c>
      <c r="D32" s="92" t="s">
        <v>65</v>
      </c>
      <c r="E32" s="93" t="s">
        <v>66</v>
      </c>
      <c r="G32" s="92" t="s">
        <v>67</v>
      </c>
      <c r="H32" s="94" t="s">
        <v>68</v>
      </c>
      <c r="I32" s="94" t="s">
        <v>69</v>
      </c>
      <c r="J32" s="93" t="s">
        <v>66</v>
      </c>
    </row>
    <row r="33" spans="2:10" x14ac:dyDescent="0.2">
      <c r="B33" s="78" t="s">
        <v>70</v>
      </c>
      <c r="C33" s="79">
        <v>7</v>
      </c>
      <c r="D33" s="78"/>
      <c r="E33" s="79">
        <f>C33*D33</f>
        <v>0</v>
      </c>
      <c r="G33" s="78" t="s">
        <v>70</v>
      </c>
      <c r="H33">
        <v>6</v>
      </c>
      <c r="J33" s="79">
        <f>H33*I33</f>
        <v>0</v>
      </c>
    </row>
    <row r="34" spans="2:10" x14ac:dyDescent="0.2">
      <c r="B34" s="78" t="s">
        <v>71</v>
      </c>
      <c r="C34" s="79">
        <v>7</v>
      </c>
      <c r="D34" s="78"/>
      <c r="E34" s="79">
        <f t="shared" ref="E34:E36" si="0">C34*D34</f>
        <v>0</v>
      </c>
      <c r="G34" s="78" t="s">
        <v>71</v>
      </c>
      <c r="H34">
        <v>7</v>
      </c>
      <c r="J34" s="79">
        <f t="shared" ref="J34:J36" si="1">H34*I34</f>
        <v>0</v>
      </c>
    </row>
    <row r="35" spans="2:10" x14ac:dyDescent="0.2">
      <c r="B35" s="78" t="s">
        <v>39</v>
      </c>
      <c r="C35" s="79">
        <v>7</v>
      </c>
      <c r="D35" s="78"/>
      <c r="E35" s="79">
        <f t="shared" si="0"/>
        <v>0</v>
      </c>
      <c r="G35" s="78" t="s">
        <v>39</v>
      </c>
      <c r="H35">
        <v>7</v>
      </c>
      <c r="J35" s="79">
        <f t="shared" si="1"/>
        <v>0</v>
      </c>
    </row>
    <row r="36" spans="2:10" x14ac:dyDescent="0.2">
      <c r="B36" s="78" t="s">
        <v>72</v>
      </c>
      <c r="C36" s="79">
        <v>5</v>
      </c>
      <c r="D36" s="78"/>
      <c r="E36" s="79">
        <f t="shared" si="0"/>
        <v>0</v>
      </c>
      <c r="G36" s="78" t="s">
        <v>72</v>
      </c>
      <c r="H36">
        <v>7</v>
      </c>
      <c r="J36" s="79">
        <f t="shared" si="1"/>
        <v>0</v>
      </c>
    </row>
    <row r="37" spans="2:10" x14ac:dyDescent="0.2">
      <c r="B37" s="78"/>
      <c r="C37" s="79"/>
      <c r="D37" s="78"/>
      <c r="E37" s="79"/>
      <c r="G37" s="78"/>
      <c r="J37" s="79"/>
    </row>
    <row r="38" spans="2:10" ht="15" x14ac:dyDescent="0.25">
      <c r="B38" s="81" t="s">
        <v>73</v>
      </c>
      <c r="C38" s="83">
        <f>SUM(C33:C37)</f>
        <v>26</v>
      </c>
      <c r="D38" s="95"/>
      <c r="E38" s="83">
        <f>SUM(E33:E37)</f>
        <v>0</v>
      </c>
      <c r="F38" s="72"/>
      <c r="G38" s="81" t="s">
        <v>73</v>
      </c>
      <c r="H38" s="82">
        <f>SUM(H33:H37)</f>
        <v>27</v>
      </c>
      <c r="I38" s="96"/>
      <c r="J38" s="83">
        <f>SUM(J33:J36)</f>
        <v>0</v>
      </c>
    </row>
    <row r="41" spans="2:10" ht="15" x14ac:dyDescent="0.25">
      <c r="B41" s="92" t="s">
        <v>74</v>
      </c>
      <c r="C41" s="93" t="s">
        <v>49</v>
      </c>
      <c r="D41" s="92" t="s">
        <v>65</v>
      </c>
      <c r="E41" s="93" t="s">
        <v>66</v>
      </c>
      <c r="G41" s="92" t="s">
        <v>67</v>
      </c>
      <c r="H41" s="94" t="s">
        <v>68</v>
      </c>
      <c r="I41" s="94" t="s">
        <v>69</v>
      </c>
      <c r="J41" s="93" t="s">
        <v>66</v>
      </c>
    </row>
    <row r="42" spans="2:10" x14ac:dyDescent="0.2">
      <c r="B42" s="78" t="s">
        <v>70</v>
      </c>
      <c r="C42" s="79">
        <v>2</v>
      </c>
      <c r="D42" s="78"/>
      <c r="E42" s="79">
        <f>C42*D42</f>
        <v>0</v>
      </c>
      <c r="G42" s="78" t="s">
        <v>70</v>
      </c>
      <c r="H42">
        <v>2</v>
      </c>
      <c r="J42" s="79">
        <f>H42*I42</f>
        <v>0</v>
      </c>
    </row>
    <row r="43" spans="2:10" x14ac:dyDescent="0.2">
      <c r="B43" s="78" t="s">
        <v>71</v>
      </c>
      <c r="C43" s="79">
        <v>2</v>
      </c>
      <c r="D43" s="78"/>
      <c r="E43" s="79">
        <f t="shared" ref="E43:E45" si="2">C43*D43</f>
        <v>0</v>
      </c>
      <c r="G43" s="78" t="s">
        <v>71</v>
      </c>
      <c r="H43">
        <v>2</v>
      </c>
      <c r="J43" s="79">
        <f t="shared" ref="J43:J45" si="3">H43*I43</f>
        <v>0</v>
      </c>
    </row>
    <row r="44" spans="2:10" x14ac:dyDescent="0.2">
      <c r="B44" s="78" t="s">
        <v>39</v>
      </c>
      <c r="C44" s="79">
        <v>2</v>
      </c>
      <c r="D44" s="78"/>
      <c r="E44" s="79">
        <f t="shared" si="2"/>
        <v>0</v>
      </c>
      <c r="G44" s="78" t="s">
        <v>39</v>
      </c>
      <c r="H44">
        <v>2</v>
      </c>
      <c r="J44" s="79">
        <f t="shared" si="3"/>
        <v>0</v>
      </c>
    </row>
    <row r="45" spans="2:10" x14ac:dyDescent="0.2">
      <c r="B45" s="78" t="s">
        <v>72</v>
      </c>
      <c r="C45" s="79">
        <v>2</v>
      </c>
      <c r="D45" s="78"/>
      <c r="E45" s="79">
        <f t="shared" si="2"/>
        <v>0</v>
      </c>
      <c r="G45" s="78" t="s">
        <v>72</v>
      </c>
      <c r="H45">
        <v>3</v>
      </c>
      <c r="J45" s="79">
        <f t="shared" si="3"/>
        <v>0</v>
      </c>
    </row>
    <row r="46" spans="2:10" x14ac:dyDescent="0.2">
      <c r="B46" s="78"/>
      <c r="C46" s="79"/>
      <c r="D46" s="78"/>
      <c r="E46" s="79"/>
      <c r="G46" s="78"/>
      <c r="J46" s="79"/>
    </row>
    <row r="47" spans="2:10" ht="15" x14ac:dyDescent="0.25">
      <c r="B47" s="81" t="s">
        <v>73</v>
      </c>
      <c r="C47" s="83">
        <f>SUM(C42:C46)</f>
        <v>8</v>
      </c>
      <c r="D47" s="95"/>
      <c r="E47" s="83">
        <f>SUM(E42:E46)</f>
        <v>0</v>
      </c>
      <c r="F47" s="72"/>
      <c r="G47" s="81" t="s">
        <v>73</v>
      </c>
      <c r="H47" s="82">
        <f>SUM(H42:H46)</f>
        <v>9</v>
      </c>
      <c r="I47" s="96"/>
      <c r="J47" s="83">
        <f>SUM(J42:J46)</f>
        <v>0</v>
      </c>
    </row>
    <row r="49" spans="1:10" ht="15" x14ac:dyDescent="0.25">
      <c r="B49" s="97" t="s">
        <v>75</v>
      </c>
      <c r="C49" s="97">
        <f>C38+C47</f>
        <v>34</v>
      </c>
      <c r="D49" s="97"/>
      <c r="E49" s="97">
        <f>E38+E47</f>
        <v>0</v>
      </c>
      <c r="F49" s="72"/>
      <c r="G49" s="97" t="s">
        <v>76</v>
      </c>
      <c r="H49" s="97">
        <f>H38+H47</f>
        <v>36</v>
      </c>
      <c r="I49" s="97"/>
      <c r="J49" s="97">
        <f>J38+J47</f>
        <v>0</v>
      </c>
    </row>
    <row r="52" spans="1:10" ht="15" x14ac:dyDescent="0.25">
      <c r="A52" s="128">
        <v>3.1</v>
      </c>
      <c r="B52" s="129"/>
    </row>
    <row r="53" spans="1:10" ht="15.75" thickBot="1" x14ac:dyDescent="0.3">
      <c r="B53" s="72" t="s">
        <v>77</v>
      </c>
    </row>
    <row r="54" spans="1:10" ht="15.75" thickBot="1" x14ac:dyDescent="0.3">
      <c r="B54" s="72" t="s">
        <v>78</v>
      </c>
      <c r="G54" s="98" t="s">
        <v>79</v>
      </c>
    </row>
    <row r="55" spans="1:10" ht="28.5" customHeight="1" thickBot="1" x14ac:dyDescent="0.3">
      <c r="B55" s="99" t="s">
        <v>80</v>
      </c>
      <c r="C55" s="99" t="s">
        <v>81</v>
      </c>
      <c r="D55" s="100"/>
      <c r="E55" s="101"/>
      <c r="F55" s="98" t="s">
        <v>66</v>
      </c>
      <c r="G55" s="102" t="s">
        <v>66</v>
      </c>
      <c r="H55" s="103" t="s">
        <v>82</v>
      </c>
    </row>
    <row r="56" spans="1:10" ht="15" x14ac:dyDescent="0.25">
      <c r="B56" s="104" t="s">
        <v>83</v>
      </c>
      <c r="C56" s="105"/>
      <c r="D56" s="72"/>
      <c r="F56" s="106"/>
      <c r="G56" s="102"/>
      <c r="H56" s="107"/>
    </row>
    <row r="57" spans="1:10" x14ac:dyDescent="0.2">
      <c r="B57" s="104" t="s">
        <v>70</v>
      </c>
      <c r="C57" s="104" t="s">
        <v>37</v>
      </c>
      <c r="F57" s="108"/>
      <c r="G57" s="108"/>
      <c r="H57" s="108"/>
    </row>
    <row r="58" spans="1:10" x14ac:dyDescent="0.2">
      <c r="B58" s="104" t="s">
        <v>71</v>
      </c>
      <c r="C58" s="104" t="s">
        <v>38</v>
      </c>
      <c r="F58" s="108"/>
      <c r="G58" s="108"/>
      <c r="H58" s="108"/>
    </row>
    <row r="59" spans="1:10" x14ac:dyDescent="0.2">
      <c r="B59" s="104" t="s">
        <v>39</v>
      </c>
      <c r="C59" s="104" t="s">
        <v>39</v>
      </c>
      <c r="F59" s="108"/>
      <c r="G59" s="108"/>
      <c r="H59" s="108"/>
    </row>
    <row r="60" spans="1:10" x14ac:dyDescent="0.2">
      <c r="B60" s="104" t="s">
        <v>72</v>
      </c>
      <c r="C60" s="104" t="s">
        <v>40</v>
      </c>
      <c r="F60" s="108"/>
      <c r="G60" s="108"/>
      <c r="H60" s="108"/>
    </row>
    <row r="61" spans="1:10" ht="15" thickBot="1" x14ac:dyDescent="0.25">
      <c r="B61" s="104" t="s">
        <v>84</v>
      </c>
      <c r="C61" s="104" t="s">
        <v>41</v>
      </c>
      <c r="F61" s="108"/>
      <c r="G61" s="108"/>
      <c r="H61" s="108"/>
    </row>
    <row r="62" spans="1:10" ht="15.75" thickBot="1" x14ac:dyDescent="0.3">
      <c r="B62" s="109" t="s">
        <v>85</v>
      </c>
      <c r="C62" s="110"/>
      <c r="D62" s="111"/>
      <c r="E62" s="111"/>
      <c r="F62" s="112">
        <f>SUM(F57:F61)</f>
        <v>0</v>
      </c>
      <c r="G62" s="112">
        <f>SUM(G56:G61)</f>
        <v>0</v>
      </c>
      <c r="H62" s="112">
        <f>SUM(H57:H61)</f>
        <v>0</v>
      </c>
    </row>
    <row r="63" spans="1:10" ht="15" x14ac:dyDescent="0.25">
      <c r="D63" s="113" t="s">
        <v>86</v>
      </c>
      <c r="E63" s="114"/>
      <c r="F63" s="176">
        <f>F62+G62+H62</f>
        <v>0</v>
      </c>
      <c r="G63" s="176"/>
      <c r="H63" s="176"/>
    </row>
    <row r="66" spans="2:3" ht="18.75" x14ac:dyDescent="0.3">
      <c r="B66" s="115" t="s">
        <v>87</v>
      </c>
      <c r="C66" s="116">
        <f>D27+E49+J49+F63</f>
        <v>0</v>
      </c>
    </row>
  </sheetData>
  <mergeCells count="3">
    <mergeCell ref="G7:H7"/>
    <mergeCell ref="L11:L16"/>
    <mergeCell ref="F63:H6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B64D-31DB-40F7-9D05-E1324EDD8034}">
  <sheetPr>
    <tabColor rgb="FFFFC000"/>
  </sheetPr>
  <dimension ref="A2:G34"/>
  <sheetViews>
    <sheetView workbookViewId="0">
      <selection activeCell="G5" sqref="G5"/>
    </sheetView>
  </sheetViews>
  <sheetFormatPr baseColWidth="10" defaultRowHeight="14.25" x14ac:dyDescent="0.2"/>
  <cols>
    <col min="1" max="1" width="3.75" customWidth="1"/>
    <col min="2" max="2" width="21.875" customWidth="1"/>
    <col min="3" max="3" width="12.875" customWidth="1"/>
  </cols>
  <sheetData>
    <row r="2" spans="1:6" ht="28.5" x14ac:dyDescent="0.2">
      <c r="B2" s="1" t="s">
        <v>115</v>
      </c>
    </row>
    <row r="4" spans="1:6" ht="15" x14ac:dyDescent="0.25">
      <c r="A4" s="128">
        <v>4</v>
      </c>
      <c r="B4" s="177" t="s">
        <v>88</v>
      </c>
      <c r="C4" s="177"/>
      <c r="D4" s="177"/>
      <c r="E4" s="177"/>
      <c r="F4" s="177"/>
    </row>
    <row r="5" spans="1:6" ht="45" x14ac:dyDescent="0.2">
      <c r="B5" s="117" t="s">
        <v>89</v>
      </c>
      <c r="C5" s="117" t="s">
        <v>90</v>
      </c>
      <c r="D5" s="117" t="s">
        <v>91</v>
      </c>
      <c r="E5" s="117" t="s">
        <v>92</v>
      </c>
      <c r="F5" s="117" t="s">
        <v>11</v>
      </c>
    </row>
    <row r="6" spans="1:6" x14ac:dyDescent="0.2">
      <c r="B6" s="73" t="s">
        <v>93</v>
      </c>
      <c r="C6" s="73">
        <v>5</v>
      </c>
      <c r="D6" s="73">
        <v>6</v>
      </c>
      <c r="E6" s="73"/>
      <c r="F6" s="73">
        <f>(E6*D6)*C6</f>
        <v>0</v>
      </c>
    </row>
    <row r="7" spans="1:6" x14ac:dyDescent="0.2">
      <c r="B7" s="73" t="s">
        <v>94</v>
      </c>
      <c r="C7" s="73">
        <v>5</v>
      </c>
      <c r="D7" s="73">
        <v>20</v>
      </c>
      <c r="E7" s="73"/>
      <c r="F7" s="73">
        <f t="shared" ref="F7:F19" si="0">(E7*D7)*C7</f>
        <v>0</v>
      </c>
    </row>
    <row r="8" spans="1:6" x14ac:dyDescent="0.2">
      <c r="B8" s="73" t="s">
        <v>95</v>
      </c>
      <c r="C8" s="73">
        <v>5</v>
      </c>
      <c r="D8" s="73">
        <v>20</v>
      </c>
      <c r="E8" s="73"/>
      <c r="F8" s="73">
        <f t="shared" si="0"/>
        <v>0</v>
      </c>
    </row>
    <row r="9" spans="1:6" x14ac:dyDescent="0.2">
      <c r="B9" s="73" t="s">
        <v>96</v>
      </c>
      <c r="C9" s="73">
        <v>5</v>
      </c>
      <c r="D9" s="73">
        <v>20</v>
      </c>
      <c r="E9" s="73"/>
      <c r="F9" s="73">
        <f t="shared" si="0"/>
        <v>0</v>
      </c>
    </row>
    <row r="10" spans="1:6" x14ac:dyDescent="0.2">
      <c r="B10" s="73" t="s">
        <v>97</v>
      </c>
      <c r="C10" s="73">
        <v>1</v>
      </c>
      <c r="D10" s="73">
        <v>1</v>
      </c>
      <c r="E10" s="73"/>
      <c r="F10" s="73">
        <f t="shared" si="0"/>
        <v>0</v>
      </c>
    </row>
    <row r="11" spans="1:6" x14ac:dyDescent="0.2">
      <c r="B11" s="73" t="s">
        <v>98</v>
      </c>
      <c r="C11" s="73">
        <v>5</v>
      </c>
      <c r="D11" s="73">
        <v>1</v>
      </c>
      <c r="E11" s="73"/>
      <c r="F11" s="73">
        <f t="shared" si="0"/>
        <v>0</v>
      </c>
    </row>
    <row r="12" spans="1:6" x14ac:dyDescent="0.2">
      <c r="B12" s="73" t="s">
        <v>99</v>
      </c>
      <c r="C12" s="73">
        <v>5</v>
      </c>
      <c r="D12" s="73">
        <v>5</v>
      </c>
      <c r="E12" s="73"/>
      <c r="F12" s="73">
        <f t="shared" si="0"/>
        <v>0</v>
      </c>
    </row>
    <row r="13" spans="1:6" x14ac:dyDescent="0.2">
      <c r="B13" s="73" t="s">
        <v>100</v>
      </c>
      <c r="C13" s="73">
        <v>5</v>
      </c>
      <c r="D13" s="73">
        <v>3</v>
      </c>
      <c r="E13" s="73"/>
      <c r="F13" s="73">
        <f t="shared" si="0"/>
        <v>0</v>
      </c>
    </row>
    <row r="14" spans="1:6" x14ac:dyDescent="0.2">
      <c r="B14" s="73" t="s">
        <v>101</v>
      </c>
      <c r="C14" s="73">
        <v>5</v>
      </c>
      <c r="D14" s="73">
        <v>100</v>
      </c>
      <c r="E14" s="73"/>
      <c r="F14" s="73">
        <f t="shared" si="0"/>
        <v>0</v>
      </c>
    </row>
    <row r="15" spans="1:6" x14ac:dyDescent="0.2">
      <c r="B15" s="73" t="s">
        <v>102</v>
      </c>
      <c r="C15" s="73">
        <v>5</v>
      </c>
      <c r="D15" s="73">
        <v>1</v>
      </c>
      <c r="E15" s="73"/>
      <c r="F15" s="73">
        <f t="shared" si="0"/>
        <v>0</v>
      </c>
    </row>
    <row r="16" spans="1:6" x14ac:dyDescent="0.2">
      <c r="B16" s="73" t="s">
        <v>103</v>
      </c>
      <c r="C16" s="73">
        <v>5</v>
      </c>
      <c r="D16" s="73">
        <v>20</v>
      </c>
      <c r="E16" s="73"/>
      <c r="F16" s="73">
        <f t="shared" si="0"/>
        <v>0</v>
      </c>
    </row>
    <row r="17" spans="2:7" x14ac:dyDescent="0.2">
      <c r="B17" s="73" t="s">
        <v>104</v>
      </c>
      <c r="C17" s="73">
        <v>5</v>
      </c>
      <c r="D17" s="73">
        <v>3</v>
      </c>
      <c r="E17" s="73"/>
      <c r="F17" s="73">
        <f t="shared" si="0"/>
        <v>0</v>
      </c>
    </row>
    <row r="18" spans="2:7" x14ac:dyDescent="0.2">
      <c r="B18" s="73" t="s">
        <v>105</v>
      </c>
      <c r="C18" s="73">
        <v>5</v>
      </c>
      <c r="D18" s="73">
        <v>5</v>
      </c>
      <c r="E18" s="73"/>
      <c r="F18" s="73">
        <f t="shared" si="0"/>
        <v>0</v>
      </c>
    </row>
    <row r="19" spans="2:7" x14ac:dyDescent="0.2">
      <c r="B19" s="73" t="s">
        <v>106</v>
      </c>
      <c r="C19" s="73">
        <v>5</v>
      </c>
      <c r="D19" s="73">
        <v>60</v>
      </c>
      <c r="E19" s="73"/>
      <c r="F19" s="73">
        <f t="shared" si="0"/>
        <v>0</v>
      </c>
    </row>
    <row r="20" spans="2:7" ht="15" x14ac:dyDescent="0.25">
      <c r="B20" s="178"/>
      <c r="C20" s="178"/>
      <c r="D20" s="178"/>
      <c r="E20" s="178"/>
      <c r="F20" s="119">
        <f>SUM(F6:F19)</f>
        <v>0</v>
      </c>
    </row>
    <row r="22" spans="2:7" ht="30" x14ac:dyDescent="0.2">
      <c r="B22" s="117" t="s">
        <v>107</v>
      </c>
      <c r="C22" s="117" t="s">
        <v>90</v>
      </c>
      <c r="D22" s="117" t="s">
        <v>108</v>
      </c>
      <c r="E22" s="117" t="s">
        <v>109</v>
      </c>
      <c r="F22" s="120" t="s">
        <v>11</v>
      </c>
    </row>
    <row r="23" spans="2:7" ht="15" x14ac:dyDescent="0.25">
      <c r="B23" s="73" t="s">
        <v>110</v>
      </c>
      <c r="C23" s="73">
        <v>5</v>
      </c>
      <c r="D23" s="73">
        <v>20</v>
      </c>
      <c r="E23" s="73"/>
      <c r="F23" s="119">
        <f>(E23*D23)*C23</f>
        <v>0</v>
      </c>
    </row>
    <row r="26" spans="2:7" ht="45" x14ac:dyDescent="0.2">
      <c r="B26" s="117" t="s">
        <v>89</v>
      </c>
      <c r="C26" s="117" t="s">
        <v>111</v>
      </c>
      <c r="D26" s="117" t="s">
        <v>112</v>
      </c>
      <c r="E26" s="117" t="s">
        <v>113</v>
      </c>
      <c r="F26" s="117" t="s">
        <v>92</v>
      </c>
      <c r="G26" s="117" t="s">
        <v>11</v>
      </c>
    </row>
    <row r="27" spans="2:7" x14ac:dyDescent="0.2">
      <c r="B27" s="73" t="s">
        <v>106</v>
      </c>
      <c r="C27" s="73" t="s">
        <v>72</v>
      </c>
      <c r="D27" s="73">
        <v>20</v>
      </c>
      <c r="E27" s="73"/>
      <c r="F27" s="73"/>
      <c r="G27" s="73">
        <f>(E27*F27)*D27</f>
        <v>0</v>
      </c>
    </row>
    <row r="28" spans="2:7" x14ac:dyDescent="0.2">
      <c r="B28" s="73" t="s">
        <v>106</v>
      </c>
      <c r="C28" s="73" t="s">
        <v>84</v>
      </c>
      <c r="D28" s="73">
        <v>20</v>
      </c>
      <c r="E28" s="73"/>
      <c r="F28" s="73"/>
      <c r="G28" s="73">
        <f t="shared" ref="G28:G31" si="1">(E28*F28)*D28</f>
        <v>0</v>
      </c>
    </row>
    <row r="29" spans="2:7" x14ac:dyDescent="0.2">
      <c r="B29" s="73" t="s">
        <v>106</v>
      </c>
      <c r="C29" s="73" t="s">
        <v>114</v>
      </c>
      <c r="D29" s="73">
        <v>20</v>
      </c>
      <c r="E29" s="73"/>
      <c r="F29" s="73"/>
      <c r="G29" s="73">
        <f t="shared" si="1"/>
        <v>0</v>
      </c>
    </row>
    <row r="30" spans="2:7" x14ac:dyDescent="0.2">
      <c r="B30" s="73" t="s">
        <v>106</v>
      </c>
      <c r="C30" s="73" t="s">
        <v>39</v>
      </c>
      <c r="D30" s="73">
        <v>20</v>
      </c>
      <c r="E30" s="73"/>
      <c r="F30" s="73"/>
      <c r="G30" s="73">
        <f t="shared" si="1"/>
        <v>0</v>
      </c>
    </row>
    <row r="31" spans="2:7" x14ac:dyDescent="0.2">
      <c r="B31" s="73" t="s">
        <v>106</v>
      </c>
      <c r="C31" s="73" t="s">
        <v>71</v>
      </c>
      <c r="D31" s="73">
        <v>20</v>
      </c>
      <c r="E31" s="73"/>
      <c r="F31" s="73"/>
      <c r="G31" s="118">
        <f t="shared" si="1"/>
        <v>0</v>
      </c>
    </row>
    <row r="32" spans="2:7" ht="15" x14ac:dyDescent="0.25">
      <c r="G32" s="121">
        <f>SUM(G27:G31)</f>
        <v>0</v>
      </c>
    </row>
    <row r="33" spans="4:6" ht="15" thickBot="1" x14ac:dyDescent="0.25"/>
    <row r="34" spans="4:6" ht="15" thickBot="1" x14ac:dyDescent="0.25">
      <c r="D34" s="122" t="s">
        <v>117</v>
      </c>
      <c r="E34" s="123"/>
      <c r="F34" s="124">
        <f>+F20+F23+G32</f>
        <v>0</v>
      </c>
    </row>
  </sheetData>
  <mergeCells count="2">
    <mergeCell ref="B4:F4"/>
    <mergeCell ref="B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Propuesta Economica</vt:lpstr>
      <vt:lpstr>Anexo de calculo Viaj-Viati-Tra</vt:lpstr>
      <vt:lpstr>Anexo Material</vt:lpstr>
      <vt:lpstr>'Propuesta Economica'!Área_de_impresión</vt:lpstr>
    </vt:vector>
  </TitlesOfParts>
  <Manager/>
  <Company>GTZ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subject/>
  <dc:creator>Luis Montes</dc:creator>
  <cp:keywords/>
  <dc:description/>
  <cp:lastModifiedBy>Vasquez, Daniel GIZ BO</cp:lastModifiedBy>
  <cp:revision/>
  <dcterms:created xsi:type="dcterms:W3CDTF">2010-10-01T06:54:48Z</dcterms:created>
  <dcterms:modified xsi:type="dcterms:W3CDTF">2025-09-16T22:12:51Z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