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https://gizonline-my.sharepoint.com/personal/daniel_vasquez_giz_de/Documents/Documentos/Daniel CONTRATOS/COSOFT/Estudio del Consumidor/Nueva carpeta/Convocatoria/"/>
    </mc:Choice>
  </mc:AlternateContent>
  <xr:revisionPtr revIDLastSave="192" documentId="13_ncr:1_{DFDB8068-BB6C-4A37-8D11-EEA1D59F965B}" xr6:coauthVersionLast="47" xr6:coauthVersionMax="47" xr10:uidLastSave="{800682DC-2859-4B84-AD2D-D1181D67E480}"/>
  <bookViews>
    <workbookView xWindow="-120" yWindow="-120" windowWidth="29040" windowHeight="15720" xr2:uid="{00000000-000D-0000-FFFF-FFFF00000000}"/>
  </bookViews>
  <sheets>
    <sheet name="Propuesta Economica" sheetId="1" r:id="rId1"/>
    <sheet name="Anexo de calculo Viaj-Viati-Tra" sheetId="2" r:id="rId2"/>
    <sheet name="Anexo Material" sheetId="3" r:id="rId3"/>
  </sheets>
  <definedNames>
    <definedName name="_xlnm.Print_Area" localSheetId="0">'Propuesta Economica'!$A$1:$D$51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1" l="1"/>
  <c r="F7" i="3" l="1"/>
  <c r="F8" i="3"/>
  <c r="F9" i="3"/>
  <c r="F10" i="3"/>
  <c r="F11" i="3"/>
  <c r="F12" i="3"/>
  <c r="F13" i="3"/>
  <c r="F14" i="3"/>
  <c r="F15" i="3"/>
  <c r="F16" i="3"/>
  <c r="F17" i="3"/>
  <c r="F18" i="3"/>
  <c r="F19" i="3"/>
  <c r="G31" i="3"/>
  <c r="G30" i="3"/>
  <c r="G29" i="3"/>
  <c r="G28" i="3"/>
  <c r="G27" i="3"/>
  <c r="F23" i="3"/>
  <c r="F6" i="3"/>
  <c r="H62" i="2"/>
  <c r="G62" i="2"/>
  <c r="F62" i="2"/>
  <c r="F63" i="2" s="1"/>
  <c r="C49" i="2"/>
  <c r="H47" i="2"/>
  <c r="C47" i="2"/>
  <c r="J45" i="2"/>
  <c r="J47" i="2" s="1"/>
  <c r="E45" i="2"/>
  <c r="J44" i="2"/>
  <c r="E44" i="2"/>
  <c r="J43" i="2"/>
  <c r="E43" i="2"/>
  <c r="J42" i="2"/>
  <c r="E42" i="2"/>
  <c r="H38" i="2"/>
  <c r="H49" i="2" s="1"/>
  <c r="C38" i="2"/>
  <c r="J36" i="2"/>
  <c r="E36" i="2"/>
  <c r="J35" i="2"/>
  <c r="E35" i="2"/>
  <c r="J34" i="2"/>
  <c r="E34" i="2"/>
  <c r="J33" i="2"/>
  <c r="E33" i="2"/>
  <c r="C27" i="2"/>
  <c r="D25" i="2"/>
  <c r="C25" i="2"/>
  <c r="D15" i="2"/>
  <c r="D27" i="2" s="1"/>
  <c r="C15" i="2"/>
  <c r="D24" i="1"/>
  <c r="D25" i="1"/>
  <c r="D26" i="1"/>
  <c r="D27" i="1"/>
  <c r="D28" i="1"/>
  <c r="D29" i="1"/>
  <c r="D22" i="1"/>
  <c r="D17" i="1"/>
  <c r="D21" i="1"/>
  <c r="D12" i="1"/>
  <c r="D16" i="1"/>
  <c r="D33" i="1"/>
  <c r="E47" i="2" l="1"/>
  <c r="J38" i="2"/>
  <c r="J49" i="2" s="1"/>
  <c r="E38" i="2"/>
  <c r="E49" i="2" s="1"/>
  <c r="C66" i="2" s="1"/>
  <c r="F20" i="3"/>
  <c r="G32" i="3"/>
  <c r="F34" i="3" s="1"/>
  <c r="D35" i="1"/>
</calcChain>
</file>

<file path=xl/sharedStrings.xml><?xml version="1.0" encoding="utf-8"?>
<sst xmlns="http://schemas.openxmlformats.org/spreadsheetml/2006/main" count="200" uniqueCount="124">
  <si>
    <t>Propuesta económica detallada (Persona Natural)</t>
  </si>
  <si>
    <t>Por favor elija de la lista</t>
  </si>
  <si>
    <t>Día</t>
  </si>
  <si>
    <t>No. de Proyecto/Programa (P.N.):</t>
  </si>
  <si>
    <t>Mes</t>
  </si>
  <si>
    <t>Objeto del servicio:</t>
  </si>
  <si>
    <t>Nombre (s) y apellidos del oferente:</t>
  </si>
  <si>
    <t>Moneda:</t>
  </si>
  <si>
    <t>Bolivianos (BOB)</t>
  </si>
  <si>
    <t>1. HONORARIOS</t>
  </si>
  <si>
    <t xml:space="preserve">Cantidad de días </t>
  </si>
  <si>
    <t>Total</t>
  </si>
  <si>
    <t>Honorario Experto (Perito)</t>
  </si>
  <si>
    <t>2. VUELOS DE IDA Y VUELTA</t>
  </si>
  <si>
    <t>Cantidad de vuelos del experto</t>
  </si>
  <si>
    <t>Precio por vuelo</t>
  </si>
  <si>
    <r>
      <rPr>
        <b/>
        <i/>
        <sz val="11"/>
        <color indexed="8"/>
        <rFont val="Arial"/>
        <family val="2"/>
      </rPr>
      <t xml:space="preserve">Explicaciones: </t>
    </r>
    <r>
      <rPr>
        <b/>
        <sz val="11"/>
        <color indexed="8"/>
        <rFont val="Arial"/>
        <family val="2"/>
      </rPr>
      <t xml:space="preserve">
</t>
    </r>
    <r>
      <rPr>
        <sz val="11"/>
        <color theme="1"/>
        <rFont val="Arial"/>
        <family val="2"/>
      </rPr>
      <t xml:space="preserve">Por favor, rellene solo las </t>
    </r>
    <r>
      <rPr>
        <b/>
        <sz val="11"/>
        <color theme="1"/>
        <rFont val="Arial"/>
        <family val="2"/>
      </rPr>
      <t>celdas amarillas;</t>
    </r>
    <r>
      <rPr>
        <sz val="11"/>
        <color theme="1"/>
        <rFont val="Arial"/>
        <family val="2"/>
      </rPr>
      <t xml:space="preserve"> todas las demás celdas se calcularán automáticamente. 
Por favor, tenga en cuenta que todas las cantidades calculadas formarán parte del futuro contrato de consultoría. </t>
    </r>
  </si>
  <si>
    <t xml:space="preserve">Vuelos nacionales </t>
  </si>
  <si>
    <t>3. GASTOS DE VIAJE</t>
  </si>
  <si>
    <t>Cantidad</t>
  </si>
  <si>
    <t>Tarifa</t>
  </si>
  <si>
    <t xml:space="preserve">Viático díario </t>
  </si>
  <si>
    <t>Hospedaje</t>
  </si>
  <si>
    <t>4. OTROS GASTOS VARIOS</t>
  </si>
  <si>
    <t>Otros gastos varios</t>
  </si>
  <si>
    <t>Precio por unidad</t>
  </si>
  <si>
    <t>Valor previsible de contrato en numeral</t>
  </si>
  <si>
    <t>Valor previsible de contrato en literal</t>
  </si>
  <si>
    <t>Son:                                               /bolivianos</t>
  </si>
  <si>
    <t>Observaciones</t>
  </si>
  <si>
    <t>Presupuesto debe ser  ofertado en moneda nacional BOB (bolivianos)</t>
  </si>
  <si>
    <t>Fecha:</t>
  </si>
  <si>
    <r>
      <rPr>
        <b/>
        <sz val="10"/>
        <color theme="1"/>
        <rFont val="Arial"/>
        <family val="2"/>
      </rPr>
      <t>Nota:</t>
    </r>
    <r>
      <rPr>
        <sz val="10"/>
        <color theme="1"/>
        <rFont val="Arial"/>
        <family val="2"/>
      </rPr>
      <t xml:space="preserve"> 
El monto indicado incluye los impuestos de ley de acuerdo a Normativa Tributaria  Boliviana vigente, todo impuesto viene incluido en el precio. Igualmente, establece que el 3% de Impuesto a la transferencia no es transferible al receptor de la factura, por lo que no se acepta cargar dentro su oferta financiera esta tasa impositiva.
El monto indicado también incluye las obligaciones correspondientes a la ley de pensiones 065 (Gestora Pública).</t>
    </r>
  </si>
  <si>
    <t>FIRMA</t>
  </si>
  <si>
    <t>Precio honorario por día</t>
  </si>
  <si>
    <t>23.2139.6-002.00 - ProResiliente</t>
  </si>
  <si>
    <t>Domicilio Aeropuerto-Aeropuesto Domicilio</t>
  </si>
  <si>
    <t>Sucre, area rural, Sucre</t>
  </si>
  <si>
    <t>Santa Cruz, Montero, La Guardia</t>
  </si>
  <si>
    <t>Tarija</t>
  </si>
  <si>
    <t>Achocalla, El Alto, La Paz</t>
  </si>
  <si>
    <t>Aiquile, Sacaba, Tiquipaya, Cochabamba</t>
  </si>
  <si>
    <t>Estudio perfil consumidor agroecológico 5 departamentos</t>
  </si>
  <si>
    <t>TABLA ANEXO DE CALCULO VIAJES VIÁTICOS HOSPEDAJE TRANSPORTE</t>
  </si>
  <si>
    <t>VIAJES AÉREOS</t>
  </si>
  <si>
    <t>RUTA entrevistas y grupos focales</t>
  </si>
  <si>
    <t>boleto aereo</t>
  </si>
  <si>
    <t>Cochabamba - Sucre</t>
  </si>
  <si>
    <t>Ruta</t>
  </si>
  <si>
    <t>Dias</t>
  </si>
  <si>
    <t>Comentarios</t>
  </si>
  <si>
    <t>Sucre - Santa Cruz</t>
  </si>
  <si>
    <t>Cinco días de trabajo efectivo en cada departamento para preparar y levantar entrevistas y grupos focales. Se prevé que el/la consultor/a se hospede el fin de semana en las ciudades, a fin de reducir costos por boletos aéreos. Los días de fin de semana no se contabilizan como días efectivos de trabajo (honorarios) pero sí puede contabilizar gastos de hospedaje y alimentación como parte del cálculo de costos.</t>
  </si>
  <si>
    <t>Santa Cruz - Tarija</t>
  </si>
  <si>
    <t>Tarija - La Paz</t>
  </si>
  <si>
    <t>Santa Cruz - Cochabamba</t>
  </si>
  <si>
    <t>La Paz - Cochabamba</t>
  </si>
  <si>
    <t>Cochabamba - Tarija</t>
  </si>
  <si>
    <t>Total aereo para entrevistas y grupos focales</t>
  </si>
  <si>
    <t>RUTA talleres</t>
  </si>
  <si>
    <t>Total aereo para talleres</t>
  </si>
  <si>
    <t>TOTAL BOLETOS AEREOS</t>
  </si>
  <si>
    <t>VIATICOS POR MANUTENCIÓN</t>
  </si>
  <si>
    <t>VIÁTICOS POR PERNOCTACIÓN (HOSPEDAJE)</t>
  </si>
  <si>
    <t>Viaticos entrevistas-focales</t>
  </si>
  <si>
    <t>Alimentación/día</t>
  </si>
  <si>
    <t>Bs.</t>
  </si>
  <si>
    <t>Hospedaje Lugar</t>
  </si>
  <si>
    <t>Noches</t>
  </si>
  <si>
    <t>Hospedaje/noche</t>
  </si>
  <si>
    <t>Sucre</t>
  </si>
  <si>
    <t>Santa Cruz</t>
  </si>
  <si>
    <t>La Paz</t>
  </si>
  <si>
    <t>TOTAL</t>
  </si>
  <si>
    <t>Viaticos talleres</t>
  </si>
  <si>
    <t>TOTAL VIATICOS ALIMENTACIÓN</t>
  </si>
  <si>
    <t>TOTAL VIATICOS PERNOCTACIÓN</t>
  </si>
  <si>
    <t>TRANSPORTE</t>
  </si>
  <si>
    <t>Entrevistas y grupos focales en campo</t>
  </si>
  <si>
    <t>Taxis aeropuerto (ida y vuelta)</t>
  </si>
  <si>
    <t>Transporte interdepartamental</t>
  </si>
  <si>
    <t>Rutas estimadas</t>
  </si>
  <si>
    <t>Movimiento en ciudad</t>
  </si>
  <si>
    <t>Domicilio</t>
  </si>
  <si>
    <t>Cochabamba</t>
  </si>
  <si>
    <t>Subtotal transportes</t>
  </si>
  <si>
    <t>TOTAL TRANSPORTES</t>
  </si>
  <si>
    <t>TOTAL GASTOS DE VIAJE</t>
  </si>
  <si>
    <t xml:space="preserve">Materiales para reuniones con grupos focales </t>
  </si>
  <si>
    <t>Material</t>
  </si>
  <si>
    <t>Nro de grupos focales</t>
  </si>
  <si>
    <t>Cantidad o Persona x reunión</t>
  </si>
  <si>
    <t>Costo material</t>
  </si>
  <si>
    <t>Plotters</t>
  </si>
  <si>
    <t>Boligrafos</t>
  </si>
  <si>
    <t>Folder</t>
  </si>
  <si>
    <t xml:space="preserve">Lapices </t>
  </si>
  <si>
    <t>Paquete de hojas bond</t>
  </si>
  <si>
    <t>Cinta Adhesiva</t>
  </si>
  <si>
    <t xml:space="preserve">Masquin </t>
  </si>
  <si>
    <t>Marcadores (vaios colores)</t>
  </si>
  <si>
    <t>Tarjetas</t>
  </si>
  <si>
    <t>Push pin</t>
  </si>
  <si>
    <t>Gafetes</t>
  </si>
  <si>
    <t>Pliegos de cartulina</t>
  </si>
  <si>
    <t>Papel craft</t>
  </si>
  <si>
    <t>Impresiones</t>
  </si>
  <si>
    <t xml:space="preserve">Alimentación </t>
  </si>
  <si>
    <t>Personas x grupo focal</t>
  </si>
  <si>
    <t>Costo unit. refrigerio Bs</t>
  </si>
  <si>
    <t>Refrigerio</t>
  </si>
  <si>
    <t>Nro de encuestas</t>
  </si>
  <si>
    <t>Cantidad o Persona x encuesta</t>
  </si>
  <si>
    <t>N° hojas</t>
  </si>
  <si>
    <t>Chuquisaca</t>
  </si>
  <si>
    <t>ANEXO DE MATERIALES</t>
  </si>
  <si>
    <t>Otros gastos (Movimiento en la ciudad)</t>
  </si>
  <si>
    <t>Total Material</t>
  </si>
  <si>
    <t>Realización de talleres para 20 personas. Deben incluir refrigerio y total material para los participantes.</t>
  </si>
  <si>
    <t>Vuelos internacionales (No Aplica)</t>
  </si>
  <si>
    <t>*</t>
  </si>
  <si>
    <t>*Puede Guiar sus calculos en las tablas que se encuentra en las pestañas de Anexos en este mismo documento(solo utilicelas de guia no llene estas, la propuesta economica que se evalua es solo la principal)</t>
  </si>
  <si>
    <t>3.1 Otros gastos de viaje - traslados</t>
  </si>
  <si>
    <t>Caracterización del consumidor agroecológico en 5 departamentos de Bolivia - Proceso 83498657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</si>
</sst>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22" x14ac:knownFonts="1">
    <font>
      <sz val="11"/>
      <color theme="1"/>
      <name val="Arial"/>
      <family val="2"/>
    </font>
    <font>
      <sz val="11"/>
      <color theme="1"/>
      <name val="Arial"/>
      <family val="2"/>
    </font>
    <font>
      <b/>
      <sz val="11"/>
      <color theme="1"/>
      <name val="Arial"/>
      <family val="2"/>
    </font>
    <font>
      <u/>
      <sz val="11"/>
      <color theme="10"/>
      <name val="Arial"/>
      <family val="2"/>
    </font>
    <font>
      <sz val="11"/>
      <name val="Arial"/>
      <family val="2"/>
    </font>
    <font>
      <sz val="11"/>
      <color theme="0"/>
      <name val="Arial"/>
      <family val="2"/>
    </font>
    <font>
      <b/>
      <u/>
      <sz val="12"/>
      <color theme="1"/>
      <name val="Arial"/>
      <family val="2"/>
    </font>
    <font>
      <b/>
      <sz val="14"/>
      <color theme="3"/>
      <name val="Arial"/>
      <family val="2"/>
    </font>
    <font>
      <sz val="11"/>
      <color theme="3"/>
      <name val="Arial"/>
      <family val="2"/>
    </font>
    <font>
      <b/>
      <sz val="10"/>
      <name val="Arial"/>
      <family val="2"/>
    </font>
    <font>
      <b/>
      <sz val="16"/>
      <color indexed="8"/>
      <name val="Arial"/>
      <family val="2"/>
    </font>
    <font>
      <b/>
      <sz val="11"/>
      <color indexed="8"/>
      <name val="Arial"/>
      <family val="2"/>
    </font>
    <font>
      <b/>
      <i/>
      <sz val="11"/>
      <color indexed="8"/>
      <name val="Arial"/>
      <family val="2"/>
    </font>
    <font>
      <sz val="10"/>
      <color theme="1"/>
      <name val="Arial"/>
      <family val="2"/>
    </font>
    <font>
      <b/>
      <sz val="10"/>
      <color theme="1"/>
      <name val="Arial"/>
      <family val="2"/>
    </font>
    <font>
      <sz val="8"/>
      <name val="Arial"/>
      <family val="2"/>
    </font>
    <font>
      <b/>
      <sz val="14"/>
      <color theme="1"/>
      <name val="Arial"/>
      <family val="2"/>
    </font>
    <font>
      <b/>
      <sz val="11"/>
      <color theme="1"/>
      <name val="Calibri"/>
      <family val="2"/>
      <scheme val="minor"/>
    </font>
    <font>
      <b/>
      <sz val="14"/>
      <color theme="1"/>
      <name val="Calibri"/>
      <family val="2"/>
      <scheme val="minor"/>
    </font>
    <font>
      <b/>
      <sz val="11"/>
      <color rgb="FF000000"/>
      <name val="Aptos Narrow"/>
      <family val="2"/>
      <charset val="1"/>
    </font>
    <font>
      <sz val="11"/>
      <color rgb="FF000000"/>
      <name val="Aptos Narrow"/>
      <family val="2"/>
      <charset val="1"/>
    </font>
    <font>
      <sz val="9"/>
      <color theme="1"/>
      <name val="Times New Roman"/>
      <family val="1"/>
      <charset val="1"/>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EFAC6"/>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s>
  <borders count="74">
    <border>
      <left/>
      <right/>
      <top/>
      <bottom/>
      <diagonal/>
    </border>
    <border>
      <left style="thin">
        <color theme="0" tint="-0.14996795556505021"/>
      </left>
      <right style="double">
        <color auto="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double">
        <color auto="1"/>
      </right>
      <top/>
      <bottom style="thin">
        <color theme="0" tint="-0.14996795556505021"/>
      </bottom>
      <diagonal/>
    </border>
    <border>
      <left style="thin">
        <color indexed="64"/>
      </left>
      <right style="thin">
        <color indexed="64"/>
      </right>
      <top style="thin">
        <color indexed="64"/>
      </top>
      <bottom style="thin">
        <color indexed="64"/>
      </bottom>
      <diagonal/>
    </border>
    <border>
      <left style="double">
        <color auto="1"/>
      </left>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thin">
        <color theme="0" tint="-0.14996795556505021"/>
      </left>
      <right style="double">
        <color auto="1"/>
      </right>
      <top/>
      <bottom/>
      <diagonal/>
    </border>
    <border>
      <left/>
      <right/>
      <top style="thin">
        <color indexed="64"/>
      </top>
      <bottom style="thin">
        <color indexed="64"/>
      </bottom>
      <diagonal/>
    </border>
    <border>
      <left style="thin">
        <color indexed="64"/>
      </left>
      <right style="double">
        <color auto="1"/>
      </right>
      <top style="thin">
        <color indexed="64"/>
      </top>
      <bottom style="thin">
        <color indexed="64"/>
      </bottom>
      <diagonal/>
    </border>
    <border>
      <left/>
      <right style="double">
        <color auto="1"/>
      </right>
      <top style="thin">
        <color indexed="64"/>
      </top>
      <bottom style="thin">
        <color indexed="64"/>
      </bottom>
      <diagonal/>
    </border>
    <border>
      <left style="medium">
        <color indexed="64"/>
      </left>
      <right style="double">
        <color auto="1"/>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double">
        <color auto="1"/>
      </left>
      <right/>
      <top/>
      <bottom style="thin">
        <color auto="1"/>
      </bottom>
      <diagonal/>
    </border>
    <border>
      <left/>
      <right/>
      <top style="thin">
        <color theme="0" tint="-0.14996795556505021"/>
      </top>
      <bottom/>
      <diagonal/>
    </border>
    <border>
      <left/>
      <right style="double">
        <color auto="1"/>
      </right>
      <top style="thin">
        <color theme="0" tint="-0.14996795556505021"/>
      </top>
      <bottom/>
      <diagonal/>
    </border>
    <border>
      <left/>
      <right/>
      <top/>
      <bottom style="thin">
        <color theme="0" tint="-0.14996795556505021"/>
      </bottom>
      <diagonal/>
    </border>
    <border>
      <left/>
      <right style="double">
        <color auto="1"/>
      </right>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style="double">
        <color auto="1"/>
      </left>
      <right/>
      <top/>
      <bottom style="thin">
        <color theme="0" tint="-0.1499679555650502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style="thin">
        <color indexed="64"/>
      </bottom>
      <diagonal/>
    </border>
    <border>
      <left style="double">
        <color auto="1"/>
      </left>
      <right/>
      <top style="thin">
        <color auto="1"/>
      </top>
      <bottom style="thin">
        <color auto="1"/>
      </bottom>
      <diagonal/>
    </border>
    <border>
      <left/>
      <right style="double">
        <color auto="1"/>
      </right>
      <top style="thin">
        <color indexed="64"/>
      </top>
      <bottom/>
      <diagonal/>
    </border>
    <border>
      <left style="thin">
        <color theme="0" tint="-0.1498764000366222"/>
      </left>
      <right style="thin">
        <color theme="0" tint="-0.14996795556505021"/>
      </right>
      <top/>
      <bottom style="thin">
        <color auto="1"/>
      </bottom>
      <diagonal/>
    </border>
    <border>
      <left style="thin">
        <color theme="0" tint="-0.14996795556505021"/>
      </left>
      <right style="thin">
        <color theme="0" tint="-0.14990691854609822"/>
      </right>
      <top/>
      <bottom style="thin">
        <color auto="1"/>
      </bottom>
      <diagonal/>
    </border>
    <border>
      <left/>
      <right style="thin">
        <color theme="0" tint="-0.14996795556505021"/>
      </right>
      <top style="thin">
        <color indexed="64"/>
      </top>
      <bottom style="double">
        <color auto="1"/>
      </bottom>
      <diagonal/>
    </border>
    <border>
      <left style="double">
        <color auto="1"/>
      </left>
      <right/>
      <top style="thin">
        <color theme="0" tint="-0.14996795556505021"/>
      </top>
      <bottom/>
      <diagonal/>
    </border>
    <border>
      <left style="double">
        <color auto="1"/>
      </left>
      <right style="thin">
        <color indexed="64"/>
      </right>
      <top style="thin">
        <color auto="1"/>
      </top>
      <bottom style="thin">
        <color auto="1"/>
      </bottom>
      <diagonal/>
    </border>
    <border>
      <left style="thin">
        <color theme="0" tint="-0.14993743705557422"/>
      </left>
      <right style="thin">
        <color theme="0" tint="-0.14990691854609822"/>
      </right>
      <top style="double">
        <color auto="1"/>
      </top>
      <bottom style="thin">
        <color auto="1"/>
      </bottom>
      <diagonal/>
    </border>
    <border>
      <left style="thin">
        <color theme="0" tint="-0.1498764000366222"/>
      </left>
      <right/>
      <top/>
      <bottom style="thin">
        <color auto="1"/>
      </bottom>
      <diagonal/>
    </border>
    <border>
      <left style="thin">
        <color theme="0" tint="-0.14996795556505021"/>
      </left>
      <right style="double">
        <color auto="1"/>
      </right>
      <top/>
      <bottom style="double">
        <color auto="1"/>
      </bottom>
      <diagonal/>
    </border>
    <border>
      <left style="thin">
        <color theme="0" tint="-0.14996795556505021"/>
      </left>
      <right style="thin">
        <color theme="0" tint="-0.14996795556505021"/>
      </right>
      <top/>
      <bottom style="double">
        <color auto="1"/>
      </bottom>
      <diagonal/>
    </border>
    <border>
      <left style="double">
        <color auto="1"/>
      </left>
      <right/>
      <top style="thin">
        <color indexed="64"/>
      </top>
      <bottom/>
      <diagonal/>
    </border>
    <border>
      <left style="double">
        <color auto="1"/>
      </left>
      <right/>
      <top style="thin">
        <color theme="0" tint="-0.14996795556505021"/>
      </top>
      <bottom style="double">
        <color auto="1"/>
      </bottom>
      <diagonal/>
    </border>
    <border>
      <left style="thin">
        <color auto="1"/>
      </left>
      <right style="thin">
        <color theme="0" tint="-0.14996795556505021"/>
      </right>
      <top/>
      <bottom style="thin">
        <color theme="0" tint="-0.14996795556505021"/>
      </bottom>
      <diagonal/>
    </border>
    <border>
      <left style="thin">
        <color auto="1"/>
      </left>
      <right style="thin">
        <color theme="0" tint="-0.14996795556505021"/>
      </right>
      <top style="thin">
        <color theme="0" tint="-0.14996795556505021"/>
      </top>
      <bottom style="double">
        <color auto="1"/>
      </bottom>
      <diagonal/>
    </border>
    <border>
      <left style="thin">
        <color auto="1"/>
      </left>
      <right/>
      <top style="thin">
        <color theme="0" tint="-0.14996795556505021"/>
      </top>
      <bottom/>
      <diagonal/>
    </border>
    <border>
      <left style="thin">
        <color auto="1"/>
      </left>
      <right/>
      <top/>
      <bottom style="thin">
        <color theme="0" tint="-0.14996795556505021"/>
      </bottom>
      <diagonal/>
    </border>
    <border>
      <left style="thin">
        <color auto="1"/>
      </left>
      <right style="thin">
        <color theme="0" tint="-0.14996795556505021"/>
      </right>
      <top style="thin">
        <color theme="0" tint="-0.14996795556505021"/>
      </top>
      <bottom style="thin">
        <color theme="0" tint="-0.14996795556505021"/>
      </bottom>
      <diagonal/>
    </border>
    <border>
      <left style="thin">
        <color auto="1"/>
      </left>
      <right/>
      <top style="double">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right/>
      <top/>
      <bottom style="thin">
        <color indexed="64"/>
      </bottom>
      <diagonal/>
    </border>
    <border>
      <left/>
      <right style="thin">
        <color auto="1"/>
      </right>
      <top/>
      <bottom style="thin">
        <color indexed="64"/>
      </bottom>
      <diagonal/>
    </border>
    <border>
      <left style="thin">
        <color theme="0" tint="-0.14996795556505021"/>
      </left>
      <right style="double">
        <color auto="1"/>
      </right>
      <top style="thin">
        <color theme="0" tint="-0.14996795556505021"/>
      </top>
      <bottom style="double">
        <color auto="1"/>
      </bottom>
      <diagonal/>
    </border>
    <border>
      <left style="thin">
        <color indexed="64"/>
      </left>
      <right style="thin">
        <color indexed="64"/>
      </right>
      <top/>
      <bottom style="thin">
        <color indexed="64"/>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179">
    <xf numFmtId="0" fontId="0" fillId="0" borderId="0" xfId="0"/>
    <xf numFmtId="0" fontId="0" fillId="0" borderId="0" xfId="0" applyAlignment="1">
      <alignment wrapText="1"/>
    </xf>
    <xf numFmtId="0" fontId="2" fillId="0" borderId="0" xfId="0" applyFont="1" applyAlignment="1">
      <alignment wrapText="1"/>
    </xf>
    <xf numFmtId="0" fontId="2" fillId="0" borderId="0" xfId="0" applyFont="1" applyAlignment="1">
      <alignment horizontal="center"/>
    </xf>
    <xf numFmtId="3" fontId="0" fillId="0" borderId="0" xfId="0" applyNumberFormat="1"/>
    <xf numFmtId="0" fontId="0" fillId="3" borderId="11" xfId="0" applyFill="1" applyBorder="1" applyAlignment="1">
      <alignment wrapText="1"/>
    </xf>
    <xf numFmtId="0" fontId="2" fillId="3" borderId="11" xfId="0" applyFont="1" applyFill="1" applyBorder="1" applyAlignment="1">
      <alignment wrapText="1"/>
    </xf>
    <xf numFmtId="0" fontId="2" fillId="3" borderId="14" xfId="0" applyFont="1" applyFill="1" applyBorder="1" applyAlignment="1">
      <alignment wrapText="1"/>
    </xf>
    <xf numFmtId="3" fontId="0" fillId="3" borderId="12" xfId="1" applyNumberFormat="1" applyFont="1" applyFill="1" applyBorder="1"/>
    <xf numFmtId="3" fontId="0" fillId="3" borderId="13" xfId="1" applyNumberFormat="1" applyFont="1" applyFill="1" applyBorder="1" applyAlignment="1">
      <alignment horizontal="center"/>
    </xf>
    <xf numFmtId="3" fontId="0" fillId="3" borderId="8" xfId="0" applyNumberFormat="1" applyFill="1" applyBorder="1"/>
    <xf numFmtId="3" fontId="0" fillId="3" borderId="9" xfId="0" applyNumberFormat="1" applyFill="1" applyBorder="1"/>
    <xf numFmtId="3" fontId="0" fillId="3" borderId="1" xfId="0" applyNumberFormat="1" applyFill="1" applyBorder="1"/>
    <xf numFmtId="3" fontId="0" fillId="3" borderId="2" xfId="0" applyNumberFormat="1" applyFill="1" applyBorder="1"/>
    <xf numFmtId="0" fontId="0" fillId="2" borderId="0" xfId="0" applyFill="1" applyAlignment="1">
      <alignment wrapText="1"/>
    </xf>
    <xf numFmtId="0" fontId="0" fillId="3" borderId="6" xfId="0" applyFill="1" applyBorder="1" applyAlignment="1">
      <alignment wrapText="1"/>
    </xf>
    <xf numFmtId="0" fontId="0" fillId="2" borderId="6" xfId="0" applyFill="1" applyBorder="1" applyAlignment="1">
      <alignment wrapText="1"/>
    </xf>
    <xf numFmtId="3" fontId="0" fillId="2" borderId="0" xfId="0" applyNumberFormat="1" applyFill="1"/>
    <xf numFmtId="3" fontId="0" fillId="2" borderId="7" xfId="0" applyNumberFormat="1" applyFill="1" applyBorder="1"/>
    <xf numFmtId="0" fontId="2" fillId="2" borderId="6" xfId="0" applyFont="1" applyFill="1" applyBorder="1" applyAlignment="1">
      <alignment horizontal="right" wrapText="1"/>
    </xf>
    <xf numFmtId="0" fontId="0" fillId="0" borderId="0" xfId="0" applyProtection="1">
      <protection locked="0"/>
    </xf>
    <xf numFmtId="0" fontId="5" fillId="0" borderId="0" xfId="0" applyFont="1"/>
    <xf numFmtId="3" fontId="0" fillId="3" borderId="27" xfId="0" applyNumberFormat="1" applyFill="1" applyBorder="1"/>
    <xf numFmtId="0" fontId="3" fillId="0" borderId="0" xfId="2" applyAlignment="1" applyProtection="1">
      <alignment horizontal="center"/>
    </xf>
    <xf numFmtId="0" fontId="2" fillId="2" borderId="0" xfId="0" applyFont="1" applyFill="1" applyAlignment="1">
      <alignment wrapText="1"/>
    </xf>
    <xf numFmtId="0" fontId="2" fillId="2" borderId="6" xfId="0" applyFont="1" applyFill="1" applyBorder="1" applyAlignment="1">
      <alignment horizontal="right" vertical="center" wrapText="1"/>
    </xf>
    <xf numFmtId="0" fontId="0" fillId="3" borderId="33" xfId="0" applyFill="1" applyBorder="1" applyAlignment="1">
      <alignment wrapText="1"/>
    </xf>
    <xf numFmtId="165" fontId="0" fillId="0" borderId="10" xfId="1" applyNumberFormat="1" applyFont="1" applyFill="1" applyBorder="1" applyAlignment="1" applyProtection="1">
      <alignment wrapText="1"/>
      <protection locked="0"/>
    </xf>
    <xf numFmtId="164" fontId="4" fillId="0" borderId="19" xfId="1" applyFont="1" applyFill="1" applyBorder="1" applyAlignment="1" applyProtection="1">
      <alignment wrapText="1"/>
      <protection locked="0"/>
    </xf>
    <xf numFmtId="164" fontId="0" fillId="3" borderId="15" xfId="1" applyFont="1" applyFill="1" applyBorder="1" applyAlignment="1">
      <alignment horizontal="center"/>
    </xf>
    <xf numFmtId="0" fontId="2" fillId="3" borderId="21" xfId="0" applyFont="1" applyFill="1" applyBorder="1" applyAlignment="1">
      <alignment horizontal="center" wrapText="1"/>
    </xf>
    <xf numFmtId="0" fontId="2" fillId="3" borderId="35" xfId="0" applyFont="1" applyFill="1" applyBorder="1" applyAlignment="1">
      <alignment horizontal="center" wrapText="1"/>
    </xf>
    <xf numFmtId="3" fontId="2" fillId="3" borderId="36" xfId="0" applyNumberFormat="1" applyFont="1" applyFill="1" applyBorder="1" applyAlignment="1">
      <alignment horizontal="center" wrapText="1"/>
    </xf>
    <xf numFmtId="3" fontId="2" fillId="3" borderId="32" xfId="0" applyNumberFormat="1" applyFont="1" applyFill="1" applyBorder="1" applyAlignment="1">
      <alignment horizontal="center" vertical="center"/>
    </xf>
    <xf numFmtId="164" fontId="0" fillId="3" borderId="7" xfId="1" applyFont="1" applyFill="1" applyBorder="1" applyAlignment="1">
      <alignment horizontal="center"/>
    </xf>
    <xf numFmtId="3" fontId="2" fillId="3" borderId="36" xfId="0" applyNumberFormat="1" applyFont="1" applyFill="1" applyBorder="1" applyAlignment="1">
      <alignment horizontal="center" vertical="center" wrapText="1"/>
    </xf>
    <xf numFmtId="0" fontId="0" fillId="3" borderId="38" xfId="0" applyFill="1" applyBorder="1" applyAlignment="1">
      <alignment wrapText="1"/>
    </xf>
    <xf numFmtId="0" fontId="0" fillId="3" borderId="37" xfId="0" applyFill="1" applyBorder="1" applyAlignment="1">
      <alignment wrapText="1"/>
    </xf>
    <xf numFmtId="0" fontId="0" fillId="3" borderId="39" xfId="0" applyFill="1" applyBorder="1" applyAlignment="1">
      <alignment wrapText="1"/>
    </xf>
    <xf numFmtId="0" fontId="2" fillId="3" borderId="41" xfId="0" applyFont="1" applyFill="1" applyBorder="1" applyAlignment="1">
      <alignment horizontal="center" wrapText="1"/>
    </xf>
    <xf numFmtId="3" fontId="2" fillId="3" borderId="40" xfId="0" applyNumberFormat="1" applyFont="1" applyFill="1" applyBorder="1" applyAlignment="1">
      <alignment horizontal="center" vertical="center" wrapText="1"/>
    </xf>
    <xf numFmtId="1" fontId="2" fillId="3" borderId="34" xfId="0" applyNumberFormat="1" applyFont="1" applyFill="1" applyBorder="1" applyAlignment="1">
      <alignment horizontal="center" vertical="center" wrapText="1"/>
    </xf>
    <xf numFmtId="0" fontId="2" fillId="3" borderId="0" xfId="0" applyFont="1" applyFill="1" applyAlignment="1">
      <alignment wrapText="1"/>
    </xf>
    <xf numFmtId="164" fontId="6" fillId="3" borderId="17" xfId="1" applyFont="1" applyFill="1" applyBorder="1" applyAlignment="1">
      <alignment horizontal="center"/>
    </xf>
    <xf numFmtId="3" fontId="0" fillId="3" borderId="42" xfId="0" applyNumberFormat="1" applyFill="1" applyBorder="1"/>
    <xf numFmtId="0" fontId="4" fillId="0" borderId="0" xfId="0" applyFont="1"/>
    <xf numFmtId="3" fontId="0" fillId="3" borderId="26" xfId="0" applyNumberFormat="1" applyFill="1" applyBorder="1"/>
    <xf numFmtId="0" fontId="2" fillId="3" borderId="44" xfId="0" applyFont="1" applyFill="1" applyBorder="1" applyAlignment="1">
      <alignment wrapText="1"/>
    </xf>
    <xf numFmtId="0" fontId="2" fillId="3" borderId="28" xfId="0" applyFont="1" applyFill="1" applyBorder="1" applyAlignment="1">
      <alignment wrapText="1"/>
    </xf>
    <xf numFmtId="0" fontId="0" fillId="3" borderId="45" xfId="0" applyFill="1" applyBorder="1" applyAlignment="1">
      <alignment wrapText="1"/>
    </xf>
    <xf numFmtId="0" fontId="0" fillId="3" borderId="28" xfId="0" applyFill="1" applyBorder="1" applyAlignment="1">
      <alignment wrapText="1"/>
    </xf>
    <xf numFmtId="0" fontId="2" fillId="3" borderId="20" xfId="0" applyFont="1" applyFill="1" applyBorder="1" applyAlignment="1">
      <alignment horizontal="center" vertical="center" wrapText="1"/>
    </xf>
    <xf numFmtId="0" fontId="2" fillId="3" borderId="46" xfId="0" applyFont="1" applyFill="1" applyBorder="1" applyAlignment="1">
      <alignment wrapText="1"/>
    </xf>
    <xf numFmtId="0" fontId="0" fillId="3" borderId="47" xfId="0" applyFill="1" applyBorder="1" applyAlignment="1">
      <alignment wrapText="1"/>
    </xf>
    <xf numFmtId="0" fontId="0" fillId="3" borderId="46" xfId="0" applyFill="1" applyBorder="1" applyAlignment="1">
      <alignment wrapText="1"/>
    </xf>
    <xf numFmtId="0" fontId="0" fillId="3" borderId="50" xfId="0" applyFill="1" applyBorder="1" applyAlignment="1">
      <alignment wrapText="1"/>
    </xf>
    <xf numFmtId="3" fontId="2" fillId="3" borderId="48" xfId="0" applyNumberFormat="1" applyFont="1" applyFill="1" applyBorder="1"/>
    <xf numFmtId="0" fontId="2" fillId="3" borderId="51" xfId="0" applyFont="1" applyFill="1" applyBorder="1" applyAlignment="1">
      <alignment wrapText="1"/>
    </xf>
    <xf numFmtId="0" fontId="0" fillId="0" borderId="0" xfId="0" applyAlignment="1">
      <alignment vertical="justify" wrapText="1"/>
    </xf>
    <xf numFmtId="0" fontId="10" fillId="0" borderId="0" xfId="0" applyFont="1" applyAlignment="1">
      <alignment horizontal="justify" vertical="top" wrapText="1"/>
    </xf>
    <xf numFmtId="3" fontId="0" fillId="3" borderId="43" xfId="0" applyNumberFormat="1" applyFill="1" applyBorder="1"/>
    <xf numFmtId="3" fontId="0" fillId="3" borderId="59" xfId="0" applyNumberFormat="1" applyFill="1" applyBorder="1"/>
    <xf numFmtId="0" fontId="0" fillId="0" borderId="0" xfId="0" applyAlignment="1">
      <alignment horizontal="justify" vertical="justify"/>
    </xf>
    <xf numFmtId="165" fontId="0" fillId="0" borderId="10" xfId="1" applyNumberFormat="1" applyFont="1" applyBorder="1" applyAlignment="1" applyProtection="1">
      <alignment wrapText="1"/>
      <protection locked="0"/>
    </xf>
    <xf numFmtId="164" fontId="4" fillId="0" borderId="10" xfId="1" applyFont="1" applyFill="1" applyBorder="1" applyAlignment="1" applyProtection="1">
      <alignment wrapText="1"/>
      <protection locked="0"/>
    </xf>
    <xf numFmtId="0" fontId="0" fillId="3" borderId="10" xfId="0" applyFill="1" applyBorder="1" applyAlignment="1">
      <alignment wrapText="1"/>
    </xf>
    <xf numFmtId="0" fontId="2" fillId="3" borderId="33" xfId="0" applyFont="1" applyFill="1" applyBorder="1" applyAlignment="1">
      <alignment wrapText="1"/>
    </xf>
    <xf numFmtId="164" fontId="4" fillId="0" borderId="60" xfId="1" applyFont="1" applyFill="1" applyBorder="1" applyAlignment="1" applyProtection="1">
      <alignment wrapText="1"/>
      <protection locked="0"/>
    </xf>
    <xf numFmtId="0" fontId="2" fillId="3" borderId="10" xfId="0" applyFont="1" applyFill="1" applyBorder="1" applyAlignment="1">
      <alignment wrapText="1"/>
    </xf>
    <xf numFmtId="0" fontId="0" fillId="0" borderId="0" xfId="0" applyAlignment="1">
      <alignment horizontal="right" wrapText="1"/>
    </xf>
    <xf numFmtId="165" fontId="0" fillId="0" borderId="10" xfId="1" applyNumberFormat="1" applyFont="1" applyBorder="1" applyAlignment="1" applyProtection="1">
      <alignment horizontal="right" vertical="center" wrapText="1"/>
      <protection locked="0"/>
    </xf>
    <xf numFmtId="0" fontId="18" fillId="0" borderId="0" xfId="0" applyFont="1"/>
    <xf numFmtId="0" fontId="17" fillId="0" borderId="0" xfId="0" applyFont="1"/>
    <xf numFmtId="0" fontId="0" fillId="0" borderId="10" xfId="0" applyBorder="1"/>
    <xf numFmtId="0" fontId="0" fillId="0" borderId="52" xfId="0" applyBorder="1"/>
    <xf numFmtId="0" fontId="0" fillId="0" borderId="56" xfId="0" applyBorder="1"/>
    <xf numFmtId="0" fontId="0" fillId="0" borderId="53" xfId="0" applyBorder="1"/>
    <xf numFmtId="0" fontId="19" fillId="0" borderId="0" xfId="0" applyFont="1"/>
    <xf numFmtId="0" fontId="0" fillId="0" borderId="20" xfId="0" applyBorder="1"/>
    <xf numFmtId="0" fontId="0" fillId="0" borderId="54" xfId="0" applyBorder="1"/>
    <xf numFmtId="0" fontId="20" fillId="0" borderId="0" xfId="0" applyFont="1"/>
    <xf numFmtId="0" fontId="17" fillId="0" borderId="55" xfId="0" applyFont="1" applyBorder="1"/>
    <xf numFmtId="0" fontId="17" fillId="0" borderId="57" xfId="0" applyFont="1" applyBorder="1"/>
    <xf numFmtId="0" fontId="17" fillId="0" borderId="58" xfId="0" applyFont="1" applyBorder="1"/>
    <xf numFmtId="0" fontId="17" fillId="6" borderId="18" xfId="0" applyFont="1" applyFill="1" applyBorder="1"/>
    <xf numFmtId="0" fontId="17" fillId="6" borderId="14" xfId="0" applyFont="1" applyFill="1" applyBorder="1"/>
    <xf numFmtId="0" fontId="17" fillId="6" borderId="19" xfId="0" applyFont="1" applyFill="1" applyBorder="1"/>
    <xf numFmtId="0" fontId="17" fillId="0" borderId="18" xfId="0" applyFont="1" applyBorder="1"/>
    <xf numFmtId="0" fontId="17" fillId="0" borderId="14" xfId="0" applyFont="1" applyBorder="1"/>
    <xf numFmtId="0" fontId="17" fillId="0" borderId="19" xfId="0" applyFont="1" applyBorder="1"/>
    <xf numFmtId="0" fontId="0" fillId="0" borderId="14" xfId="0" applyBorder="1"/>
    <xf numFmtId="0" fontId="0" fillId="0" borderId="19" xfId="0" applyBorder="1"/>
    <xf numFmtId="0" fontId="17" fillId="0" borderId="52" xfId="0" applyFont="1" applyBorder="1"/>
    <xf numFmtId="0" fontId="17" fillId="0" borderId="53" xfId="0" applyFont="1" applyBorder="1"/>
    <xf numFmtId="0" fontId="17" fillId="0" borderId="56" xfId="0" applyFont="1" applyBorder="1"/>
    <xf numFmtId="0" fontId="0" fillId="0" borderId="55" xfId="0" applyBorder="1"/>
    <xf numFmtId="0" fontId="0" fillId="0" borderId="57" xfId="0" applyBorder="1"/>
    <xf numFmtId="0" fontId="17" fillId="6" borderId="10" xfId="0" applyFont="1" applyFill="1" applyBorder="1"/>
    <xf numFmtId="0" fontId="17" fillId="0" borderId="61" xfId="0" applyFont="1" applyBorder="1"/>
    <xf numFmtId="0" fontId="17" fillId="0" borderId="62" xfId="0" applyFont="1" applyBorder="1"/>
    <xf numFmtId="0" fontId="17" fillId="0" borderId="63" xfId="0" applyFont="1" applyBorder="1"/>
    <xf numFmtId="0" fontId="0" fillId="0" borderId="63" xfId="0" applyBorder="1"/>
    <xf numFmtId="0" fontId="0" fillId="0" borderId="61" xfId="0" applyBorder="1" applyAlignment="1">
      <alignment horizontal="right"/>
    </xf>
    <xf numFmtId="0" fontId="17" fillId="0" borderId="61" xfId="0" applyFont="1" applyBorder="1" applyAlignment="1">
      <alignment wrapText="1"/>
    </xf>
    <xf numFmtId="0" fontId="0" fillId="0" borderId="64" xfId="0" applyBorder="1"/>
    <xf numFmtId="0" fontId="17" fillId="0" borderId="64" xfId="0" applyFont="1" applyBorder="1"/>
    <xf numFmtId="0" fontId="17" fillId="0" borderId="65" xfId="0" applyFont="1" applyBorder="1"/>
    <xf numFmtId="0" fontId="17" fillId="0" borderId="65" xfId="0" applyFont="1" applyBorder="1" applyAlignment="1">
      <alignment wrapText="1"/>
    </xf>
    <xf numFmtId="0" fontId="0" fillId="0" borderId="65" xfId="0" applyBorder="1"/>
    <xf numFmtId="0" fontId="17" fillId="0" borderId="66" xfId="0" applyFont="1" applyBorder="1"/>
    <xf numFmtId="0" fontId="17" fillId="0" borderId="67" xfId="0" applyFont="1" applyBorder="1"/>
    <xf numFmtId="0" fontId="17" fillId="0" borderId="68" xfId="0" applyFont="1" applyBorder="1"/>
    <xf numFmtId="0" fontId="17" fillId="0" borderId="69" xfId="0" applyFont="1" applyBorder="1"/>
    <xf numFmtId="0" fontId="17" fillId="6" borderId="55" xfId="0" applyFont="1" applyFill="1" applyBorder="1"/>
    <xf numFmtId="0" fontId="17" fillId="6" borderId="57" xfId="0" applyFont="1" applyFill="1" applyBorder="1"/>
    <xf numFmtId="0" fontId="18" fillId="7" borderId="18" xfId="0" applyFont="1" applyFill="1" applyBorder="1"/>
    <xf numFmtId="0" fontId="18" fillId="7" borderId="19" xfId="0" applyFont="1" applyFill="1" applyBorder="1"/>
    <xf numFmtId="0" fontId="17" fillId="0" borderId="10" xfId="0" applyFont="1" applyBorder="1" applyAlignment="1">
      <alignment horizontal="center" vertical="center" wrapText="1"/>
    </xf>
    <xf numFmtId="0" fontId="0" fillId="0" borderId="70" xfId="0" applyBorder="1"/>
    <xf numFmtId="0" fontId="17" fillId="0" borderId="10" xfId="0" applyFont="1" applyBorder="1"/>
    <xf numFmtId="0" fontId="17" fillId="0" borderId="70" xfId="0" applyFont="1" applyBorder="1" applyAlignment="1">
      <alignment horizontal="center" vertical="center" wrapText="1"/>
    </xf>
    <xf numFmtId="0" fontId="17" fillId="0" borderId="10" xfId="0" applyFont="1" applyBorder="1" applyAlignment="1">
      <alignment wrapText="1"/>
    </xf>
    <xf numFmtId="0" fontId="0" fillId="0" borderId="71" xfId="0" applyBorder="1"/>
    <xf numFmtId="0" fontId="0" fillId="0" borderId="72" xfId="0" applyBorder="1"/>
    <xf numFmtId="0" fontId="0" fillId="0" borderId="73" xfId="0" applyBorder="1"/>
    <xf numFmtId="0" fontId="16" fillId="5" borderId="0" xfId="0" applyFont="1" applyFill="1" applyAlignment="1">
      <alignment vertical="top" wrapText="1"/>
    </xf>
    <xf numFmtId="165" fontId="0" fillId="0" borderId="10" xfId="1" applyNumberFormat="1" applyFont="1" applyBorder="1" applyAlignment="1" applyProtection="1">
      <alignment horizontal="right" wrapText="1"/>
      <protection locked="0"/>
    </xf>
    <xf numFmtId="0" fontId="2" fillId="3" borderId="10" xfId="0" applyFont="1" applyFill="1" applyBorder="1" applyAlignment="1">
      <alignment horizontal="right" wrapText="1"/>
    </xf>
    <xf numFmtId="0" fontId="2" fillId="0" borderId="0" xfId="0" applyFont="1"/>
    <xf numFmtId="0" fontId="2" fillId="0" borderId="0" xfId="0" applyFont="1" applyAlignment="1">
      <alignment horizontal="left"/>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2" borderId="4" xfId="0" applyFont="1" applyFill="1" applyBorder="1"/>
    <xf numFmtId="0" fontId="8" fillId="2" borderId="5" xfId="0" applyFont="1" applyFill="1" applyBorder="1"/>
    <xf numFmtId="0" fontId="8" fillId="2" borderId="6" xfId="0" applyFont="1" applyFill="1" applyBorder="1" applyAlignment="1">
      <alignment horizontal="center" vertical="center"/>
    </xf>
    <xf numFmtId="0" fontId="8" fillId="2" borderId="0" xfId="0" applyFont="1" applyFill="1" applyAlignment="1">
      <alignment horizontal="center" vertical="center"/>
    </xf>
    <xf numFmtId="0" fontId="8" fillId="2" borderId="0" xfId="0" applyFont="1" applyFill="1"/>
    <xf numFmtId="0" fontId="8" fillId="2" borderId="7" xfId="0" applyFont="1" applyFill="1" applyBorder="1"/>
    <xf numFmtId="0" fontId="2" fillId="4" borderId="48" xfId="0" applyFont="1" applyFill="1" applyBorder="1" applyAlignment="1" applyProtection="1">
      <alignment horizontal="justify" vertical="justify" wrapText="1"/>
      <protection locked="0"/>
    </xf>
    <xf numFmtId="0" fontId="2" fillId="4" borderId="22" xfId="0" applyFont="1" applyFill="1" applyBorder="1" applyAlignment="1" applyProtection="1">
      <alignment horizontal="justify" vertical="justify" wrapText="1"/>
      <protection locked="0"/>
    </xf>
    <xf numFmtId="0" fontId="2" fillId="4" borderId="23" xfId="0" applyFont="1" applyFill="1" applyBorder="1" applyAlignment="1" applyProtection="1">
      <alignment horizontal="justify" vertical="justify" wrapText="1"/>
      <protection locked="0"/>
    </xf>
    <xf numFmtId="0" fontId="2" fillId="4" borderId="49" xfId="0" applyFont="1" applyFill="1" applyBorder="1" applyAlignment="1" applyProtection="1">
      <alignment horizontal="justify" vertical="justify" wrapText="1"/>
      <protection locked="0"/>
    </xf>
    <xf numFmtId="0" fontId="2" fillId="4" borderId="24" xfId="0" applyFont="1" applyFill="1" applyBorder="1" applyAlignment="1" applyProtection="1">
      <alignment horizontal="justify" vertical="justify" wrapText="1"/>
      <protection locked="0"/>
    </xf>
    <xf numFmtId="0" fontId="2" fillId="4" borderId="25" xfId="0" applyFont="1" applyFill="1" applyBorder="1" applyAlignment="1" applyProtection="1">
      <alignment horizontal="justify" vertical="justify" wrapText="1"/>
      <protection locked="0"/>
    </xf>
    <xf numFmtId="0" fontId="2" fillId="3" borderId="29" xfId="0" applyFont="1" applyFill="1" applyBorder="1" applyAlignment="1">
      <alignment horizontal="left" wrapText="1"/>
    </xf>
    <xf numFmtId="0" fontId="2" fillId="3" borderId="30" xfId="0" applyFont="1" applyFill="1" applyBorder="1" applyAlignment="1">
      <alignment horizontal="left" wrapText="1"/>
    </xf>
    <xf numFmtId="0" fontId="2" fillId="3" borderId="31" xfId="0" applyFont="1" applyFill="1" applyBorder="1" applyAlignment="1">
      <alignment horizontal="left" wrapText="1"/>
    </xf>
    <xf numFmtId="165" fontId="0" fillId="0" borderId="0" xfId="1" applyNumberFormat="1" applyFont="1" applyFill="1" applyBorder="1" applyAlignment="1" applyProtection="1">
      <alignment horizontal="left" vertical="center" wrapText="1"/>
      <protection locked="0"/>
    </xf>
    <xf numFmtId="165" fontId="0" fillId="0" borderId="7" xfId="1" applyNumberFormat="1" applyFont="1" applyFill="1" applyBorder="1" applyAlignment="1" applyProtection="1">
      <alignment horizontal="left" vertical="center" wrapText="1"/>
      <protection locked="0"/>
    </xf>
    <xf numFmtId="165" fontId="0" fillId="0" borderId="0" xfId="1" applyNumberFormat="1" applyFont="1" applyFill="1" applyBorder="1" applyAlignment="1" applyProtection="1">
      <alignment horizontal="left" wrapText="1"/>
      <protection locked="0"/>
    </xf>
    <xf numFmtId="165" fontId="0" fillId="0" borderId="7" xfId="1" applyNumberFormat="1" applyFont="1" applyFill="1" applyBorder="1" applyAlignment="1" applyProtection="1">
      <alignment horizontal="left" wrapText="1"/>
      <protection locked="0"/>
    </xf>
    <xf numFmtId="1" fontId="0" fillId="0" borderId="0" xfId="1" applyNumberFormat="1" applyFont="1" applyFill="1" applyBorder="1" applyAlignment="1" applyProtection="1">
      <alignment horizontal="left" vertical="center" wrapText="1"/>
      <protection locked="0"/>
    </xf>
    <xf numFmtId="1" fontId="0" fillId="0" borderId="7" xfId="1" applyNumberFormat="1" applyFont="1" applyFill="1" applyBorder="1" applyAlignment="1" applyProtection="1">
      <alignment horizontal="left" vertical="center" wrapText="1"/>
      <protection locked="0"/>
    </xf>
    <xf numFmtId="0" fontId="11" fillId="0" borderId="10" xfId="0" applyFont="1" applyBorder="1" applyAlignment="1">
      <alignment horizontal="justify" vertical="justify" wrapText="1"/>
    </xf>
    <xf numFmtId="0" fontId="13" fillId="0" borderId="18" xfId="0" applyFont="1" applyBorder="1" applyAlignment="1">
      <alignment horizontal="justify" vertical="top" wrapText="1"/>
    </xf>
    <xf numFmtId="0" fontId="13" fillId="0" borderId="14" xfId="0" applyFont="1" applyBorder="1" applyAlignment="1">
      <alignment horizontal="justify" vertical="top" wrapText="1"/>
    </xf>
    <xf numFmtId="0" fontId="13" fillId="0" borderId="19" xfId="0" applyFont="1" applyBorder="1" applyAlignment="1">
      <alignment horizontal="justify" vertical="top" wrapText="1"/>
    </xf>
    <xf numFmtId="0" fontId="9" fillId="0" borderId="18" xfId="0" applyFont="1" applyBorder="1" applyAlignment="1">
      <alignment horizontal="center"/>
    </xf>
    <xf numFmtId="0" fontId="9" fillId="0" borderId="14" xfId="0" applyFont="1" applyBorder="1" applyAlignment="1">
      <alignment horizontal="center"/>
    </xf>
    <xf numFmtId="0" fontId="9" fillId="0" borderId="19" xfId="0" applyFont="1" applyBorder="1" applyAlignment="1">
      <alignment horizontal="center"/>
    </xf>
    <xf numFmtId="0" fontId="0" fillId="0" borderId="52" xfId="0" applyBorder="1" applyAlignment="1">
      <alignment horizontal="center"/>
    </xf>
    <xf numFmtId="0" fontId="0" fillId="0" borderId="56" xfId="0" applyBorder="1" applyAlignment="1">
      <alignment horizontal="center"/>
    </xf>
    <xf numFmtId="0" fontId="0" fillId="0" borderId="53" xfId="0" applyBorder="1" applyAlignment="1">
      <alignment horizontal="center"/>
    </xf>
    <xf numFmtId="0" fontId="0" fillId="0" borderId="20" xfId="0" applyBorder="1" applyAlignment="1">
      <alignment horizontal="center"/>
    </xf>
    <xf numFmtId="0" fontId="0" fillId="0" borderId="0" xfId="0" applyAlignment="1">
      <alignment horizontal="center"/>
    </xf>
    <xf numFmtId="0" fontId="0" fillId="0" borderId="54" xfId="0" applyBorder="1" applyAlignment="1">
      <alignment horizontal="center"/>
    </xf>
    <xf numFmtId="0" fontId="0" fillId="0" borderId="55" xfId="0" applyBorder="1" applyAlignment="1">
      <alignment horizontal="center"/>
    </xf>
    <xf numFmtId="0" fontId="0" fillId="0" borderId="57" xfId="0" applyBorder="1" applyAlignment="1">
      <alignment horizontal="center"/>
    </xf>
    <xf numFmtId="0" fontId="0" fillId="0" borderId="58" xfId="0" applyBorder="1" applyAlignment="1">
      <alignment horizontal="center"/>
    </xf>
    <xf numFmtId="3" fontId="0" fillId="3" borderId="18" xfId="0" applyNumberFormat="1" applyFill="1" applyBorder="1"/>
    <xf numFmtId="3" fontId="0" fillId="3" borderId="16" xfId="0" applyNumberFormat="1" applyFill="1" applyBorder="1"/>
    <xf numFmtId="0" fontId="2" fillId="3" borderId="20" xfId="0" applyFont="1" applyFill="1" applyBorder="1" applyAlignment="1">
      <alignment horizontal="left" wrapText="1"/>
    </xf>
    <xf numFmtId="0" fontId="2" fillId="3" borderId="0" xfId="0" applyFont="1" applyFill="1" applyAlignment="1">
      <alignment horizontal="left" wrapText="1"/>
    </xf>
    <xf numFmtId="0" fontId="2" fillId="3" borderId="7" xfId="0" applyFont="1" applyFill="1" applyBorder="1" applyAlignment="1">
      <alignment horizontal="left" wrapText="1"/>
    </xf>
    <xf numFmtId="0" fontId="2" fillId="5" borderId="0" xfId="0" applyFont="1" applyFill="1" applyAlignment="1">
      <alignment horizontal="center" vertical="top" wrapText="1"/>
    </xf>
    <xf numFmtId="0" fontId="21" fillId="0" borderId="0" xfId="0" applyFont="1" applyAlignment="1">
      <alignment horizontal="left" vertical="center" wrapText="1"/>
    </xf>
    <xf numFmtId="0" fontId="17" fillId="6" borderId="0" xfId="0" applyFont="1" applyFill="1" applyAlignment="1">
      <alignment horizontal="center"/>
    </xf>
    <xf numFmtId="0" fontId="17" fillId="0" borderId="0" xfId="0" applyFont="1" applyAlignment="1">
      <alignment horizontal="center" vertical="center"/>
    </xf>
    <xf numFmtId="0" fontId="17" fillId="0" borderId="0" xfId="0" applyFont="1" applyAlignment="1">
      <alignment horizontal="center" wrapText="1"/>
    </xf>
  </cellXfs>
  <cellStyles count="3">
    <cellStyle name="Hipervínculo" xfId="2" builtinId="8"/>
    <cellStyle name="Millares" xfId="1" builtinId="3"/>
    <cellStyle name="Normal" xfId="0" builtinId="0"/>
  </cellStyles>
  <dxfs count="1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s>
  <tableStyles count="0" defaultTableStyle="TableStyleMedium9" defaultPivotStyle="PivotStyleLight16"/>
  <colors>
    <mruColors>
      <color rgb="FFFFFFCC"/>
      <color rgb="FFFEFAC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3" dropStyle="combo" dx="16" fmlaLink="#REF!" fmlaRange="$F$2:$F$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7</xdr:row>
          <xdr:rowOff>9525</xdr:rowOff>
        </xdr:from>
        <xdr:to>
          <xdr:col>2</xdr:col>
          <xdr:colOff>647700</xdr:colOff>
          <xdr:row>7</xdr:row>
          <xdr:rowOff>238125</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00B050"/>
  </sheetPr>
  <dimension ref="A1:I50"/>
  <sheetViews>
    <sheetView tabSelected="1" zoomScaleNormal="100" workbookViewId="0">
      <selection activeCell="F6" sqref="F6"/>
    </sheetView>
  </sheetViews>
  <sheetFormatPr baseColWidth="10" defaultColWidth="11" defaultRowHeight="14.25" x14ac:dyDescent="0.2"/>
  <cols>
    <col min="1" max="1" width="43.5" style="1" customWidth="1"/>
    <col min="2" max="2" width="11.5" style="1" customWidth="1"/>
    <col min="3" max="3" width="13.875" style="4" customWidth="1"/>
    <col min="4" max="4" width="17" style="4" customWidth="1"/>
    <col min="5" max="5" width="2.875" customWidth="1"/>
    <col min="6" max="6" width="45.875" customWidth="1"/>
  </cols>
  <sheetData>
    <row r="1" spans="1:9" ht="15" thickTop="1" x14ac:dyDescent="0.2">
      <c r="A1" s="130" t="s">
        <v>0</v>
      </c>
      <c r="B1" s="131"/>
      <c r="C1" s="132"/>
      <c r="D1" s="133"/>
    </row>
    <row r="2" spans="1:9" x14ac:dyDescent="0.2">
      <c r="A2" s="134"/>
      <c r="B2" s="135"/>
      <c r="C2" s="136"/>
      <c r="D2" s="137"/>
      <c r="F2" s="21" t="s">
        <v>1</v>
      </c>
    </row>
    <row r="3" spans="1:9" x14ac:dyDescent="0.2">
      <c r="A3" s="16"/>
      <c r="B3" s="14"/>
      <c r="C3" s="17"/>
      <c r="D3" s="18"/>
      <c r="F3" s="21" t="s">
        <v>2</v>
      </c>
    </row>
    <row r="4" spans="1:9" ht="19.149999999999999" customHeight="1" x14ac:dyDescent="0.25">
      <c r="A4" s="19" t="s">
        <v>3</v>
      </c>
      <c r="B4" s="147" t="s">
        <v>35</v>
      </c>
      <c r="C4" s="147"/>
      <c r="D4" s="148"/>
      <c r="F4" s="21" t="s">
        <v>4</v>
      </c>
    </row>
    <row r="5" spans="1:9" ht="43.5" customHeight="1" x14ac:dyDescent="0.2">
      <c r="A5" s="25" t="s">
        <v>5</v>
      </c>
      <c r="B5" s="151" t="s">
        <v>123</v>
      </c>
      <c r="C5" s="151"/>
      <c r="D5" s="152"/>
    </row>
    <row r="6" spans="1:9" ht="15" customHeight="1" x14ac:dyDescent="0.2">
      <c r="A6" s="25" t="s">
        <v>6</v>
      </c>
      <c r="B6" s="151"/>
      <c r="C6" s="151"/>
      <c r="D6" s="152"/>
    </row>
    <row r="7" spans="1:9" ht="15" customHeight="1" x14ac:dyDescent="0.25">
      <c r="A7" s="19" t="s">
        <v>7</v>
      </c>
      <c r="B7" s="149" t="s">
        <v>8</v>
      </c>
      <c r="C7" s="149"/>
      <c r="D7" s="150"/>
      <c r="F7" s="45"/>
    </row>
    <row r="8" spans="1:9" ht="19.5" customHeight="1" x14ac:dyDescent="0.25">
      <c r="A8" s="16"/>
      <c r="B8" s="24"/>
      <c r="C8" s="17"/>
      <c r="D8" s="18"/>
    </row>
    <row r="9" spans="1:9" ht="2.25" customHeight="1" thickBot="1" x14ac:dyDescent="0.3">
      <c r="A9" s="16"/>
      <c r="B9" s="24"/>
      <c r="C9" s="17"/>
      <c r="D9" s="18"/>
    </row>
    <row r="10" spans="1:9" s="3" customFormat="1" ht="21" customHeight="1" thickTop="1" thickBot="1" x14ac:dyDescent="0.3">
      <c r="A10" s="144" t="s">
        <v>9</v>
      </c>
      <c r="B10" s="145"/>
      <c r="C10" s="145"/>
      <c r="D10" s="146"/>
    </row>
    <row r="11" spans="1:9" s="3" customFormat="1" ht="45.75" thickTop="1" x14ac:dyDescent="0.25">
      <c r="A11" s="30"/>
      <c r="B11" s="31" t="s">
        <v>10</v>
      </c>
      <c r="C11" s="32" t="s">
        <v>34</v>
      </c>
      <c r="D11" s="33" t="s">
        <v>11</v>
      </c>
      <c r="I11" s="23"/>
    </row>
    <row r="12" spans="1:9" ht="21" customHeight="1" x14ac:dyDescent="0.2">
      <c r="A12" s="26" t="s">
        <v>12</v>
      </c>
      <c r="B12" s="27">
        <v>50</v>
      </c>
      <c r="C12" s="28"/>
      <c r="D12" s="29">
        <f>B12*C12</f>
        <v>0</v>
      </c>
    </row>
    <row r="13" spans="1:9" ht="6" customHeight="1" thickBot="1" x14ac:dyDescent="0.3">
      <c r="A13" s="15"/>
      <c r="B13" s="7"/>
      <c r="C13" s="7"/>
      <c r="D13" s="34"/>
    </row>
    <row r="14" spans="1:9" ht="21" customHeight="1" thickTop="1" thickBot="1" x14ac:dyDescent="0.3">
      <c r="A14" s="144" t="s">
        <v>13</v>
      </c>
      <c r="B14" s="145"/>
      <c r="C14" s="145"/>
      <c r="D14" s="146"/>
    </row>
    <row r="15" spans="1:9" ht="45.75" customHeight="1" thickTop="1" x14ac:dyDescent="0.25">
      <c r="A15" s="30"/>
      <c r="B15" s="31" t="s">
        <v>14</v>
      </c>
      <c r="C15" s="35" t="s">
        <v>15</v>
      </c>
      <c r="D15" s="33" t="s">
        <v>11</v>
      </c>
    </row>
    <row r="16" spans="1:9" ht="22.15" customHeight="1" x14ac:dyDescent="0.25">
      <c r="A16" s="36" t="s">
        <v>119</v>
      </c>
      <c r="B16" s="68"/>
      <c r="C16" s="28"/>
      <c r="D16" s="29">
        <f>+B16*C16</f>
        <v>0</v>
      </c>
      <c r="F16" s="153" t="s">
        <v>16</v>
      </c>
    </row>
    <row r="17" spans="1:6" ht="22.15" customHeight="1" x14ac:dyDescent="0.2">
      <c r="A17" s="38" t="s">
        <v>17</v>
      </c>
      <c r="B17" s="63">
        <v>11</v>
      </c>
      <c r="C17" s="28"/>
      <c r="D17" s="29">
        <f>+B17*C17</f>
        <v>0</v>
      </c>
      <c r="F17" s="153"/>
    </row>
    <row r="18" spans="1:6" ht="6" customHeight="1" thickBot="1" x14ac:dyDescent="0.25">
      <c r="A18" s="36"/>
      <c r="B18" s="37"/>
      <c r="C18" s="8"/>
      <c r="D18" s="9"/>
      <c r="F18" s="153"/>
    </row>
    <row r="19" spans="1:6" ht="21" customHeight="1" thickTop="1" thickBot="1" x14ac:dyDescent="0.3">
      <c r="A19" s="144" t="s">
        <v>18</v>
      </c>
      <c r="B19" s="145"/>
      <c r="C19" s="145"/>
      <c r="D19" s="146"/>
      <c r="F19" s="153"/>
    </row>
    <row r="20" spans="1:6" ht="15.75" thickTop="1" x14ac:dyDescent="0.25">
      <c r="A20" s="30"/>
      <c r="B20" s="39" t="s">
        <v>19</v>
      </c>
      <c r="C20" s="40" t="s">
        <v>20</v>
      </c>
      <c r="D20" s="33" t="s">
        <v>11</v>
      </c>
      <c r="F20" s="153"/>
    </row>
    <row r="21" spans="1:6" ht="21" customHeight="1" x14ac:dyDescent="0.2">
      <c r="A21" s="38" t="s">
        <v>21</v>
      </c>
      <c r="B21" s="126">
        <v>34</v>
      </c>
      <c r="C21" s="28"/>
      <c r="D21" s="29">
        <f>+B21*C21</f>
        <v>0</v>
      </c>
      <c r="F21" s="153"/>
    </row>
    <row r="22" spans="1:6" ht="21" customHeight="1" x14ac:dyDescent="0.2">
      <c r="A22" s="38" t="s">
        <v>22</v>
      </c>
      <c r="B22" s="126">
        <v>36</v>
      </c>
      <c r="C22" s="28"/>
      <c r="D22" s="29">
        <f t="shared" ref="D22:D30" si="0">+B22*C22</f>
        <v>0</v>
      </c>
      <c r="E22" s="4"/>
      <c r="F22" s="62"/>
    </row>
    <row r="23" spans="1:6" ht="15" x14ac:dyDescent="0.25">
      <c r="A23" s="66" t="s">
        <v>122</v>
      </c>
      <c r="B23" s="127"/>
      <c r="C23" s="68"/>
      <c r="D23" s="29"/>
      <c r="E23" s="4" t="s">
        <v>120</v>
      </c>
      <c r="F23" s="62"/>
    </row>
    <row r="24" spans="1:6" ht="17.25" customHeight="1" x14ac:dyDescent="0.2">
      <c r="A24" s="15" t="s">
        <v>36</v>
      </c>
      <c r="B24" s="70">
        <v>11</v>
      </c>
      <c r="C24" s="64"/>
      <c r="D24" s="29">
        <f t="shared" si="0"/>
        <v>0</v>
      </c>
      <c r="E24" s="4" t="s">
        <v>120</v>
      </c>
      <c r="F24" s="62"/>
    </row>
    <row r="25" spans="1:6" ht="17.25" customHeight="1" x14ac:dyDescent="0.2">
      <c r="A25" s="65" t="s">
        <v>37</v>
      </c>
      <c r="B25" s="69">
        <v>1</v>
      </c>
      <c r="C25" s="67"/>
      <c r="D25" s="29">
        <f>+B25*C25</f>
        <v>0</v>
      </c>
      <c r="E25" s="4" t="s">
        <v>120</v>
      </c>
      <c r="F25" s="62"/>
    </row>
    <row r="26" spans="1:6" ht="17.25" customHeight="1" x14ac:dyDescent="0.2">
      <c r="A26" s="65" t="s">
        <v>38</v>
      </c>
      <c r="B26" s="70">
        <v>1</v>
      </c>
      <c r="C26" s="64"/>
      <c r="D26" s="29">
        <f t="shared" si="0"/>
        <v>0</v>
      </c>
      <c r="E26" s="4" t="s">
        <v>120</v>
      </c>
      <c r="F26" s="62"/>
    </row>
    <row r="27" spans="1:6" ht="17.25" customHeight="1" x14ac:dyDescent="0.2">
      <c r="A27" s="65" t="s">
        <v>39</v>
      </c>
      <c r="B27" s="70">
        <v>1</v>
      </c>
      <c r="C27" s="64"/>
      <c r="D27" s="29">
        <f t="shared" si="0"/>
        <v>0</v>
      </c>
      <c r="E27" s="4" t="s">
        <v>120</v>
      </c>
      <c r="F27" s="62"/>
    </row>
    <row r="28" spans="1:6" ht="17.25" customHeight="1" x14ac:dyDescent="0.2">
      <c r="A28" s="65" t="s">
        <v>40</v>
      </c>
      <c r="B28" s="70">
        <v>1</v>
      </c>
      <c r="C28" s="64"/>
      <c r="D28" s="29">
        <f t="shared" si="0"/>
        <v>0</v>
      </c>
      <c r="E28" s="4" t="s">
        <v>120</v>
      </c>
      <c r="F28" s="174" t="s">
        <v>121</v>
      </c>
    </row>
    <row r="29" spans="1:6" ht="17.25" customHeight="1" x14ac:dyDescent="0.2">
      <c r="A29" s="65" t="s">
        <v>41</v>
      </c>
      <c r="B29" s="70">
        <v>1</v>
      </c>
      <c r="C29" s="64"/>
      <c r="D29" s="29">
        <f t="shared" si="0"/>
        <v>0</v>
      </c>
      <c r="E29" s="4" t="s">
        <v>120</v>
      </c>
      <c r="F29" s="174"/>
    </row>
    <row r="30" spans="1:6" ht="18" customHeight="1" thickBot="1" x14ac:dyDescent="0.25">
      <c r="A30" s="15" t="s">
        <v>116</v>
      </c>
      <c r="B30" s="70">
        <v>1</v>
      </c>
      <c r="C30" s="64"/>
      <c r="D30" s="29">
        <f t="shared" si="0"/>
        <v>0</v>
      </c>
      <c r="E30" s="4" t="s">
        <v>120</v>
      </c>
      <c r="F30" s="174"/>
    </row>
    <row r="31" spans="1:6" ht="21" customHeight="1" thickTop="1" thickBot="1" x14ac:dyDescent="0.3">
      <c r="A31" s="144" t="s">
        <v>23</v>
      </c>
      <c r="B31" s="145"/>
      <c r="C31" s="145"/>
      <c r="D31" s="146"/>
      <c r="F31" s="174"/>
    </row>
    <row r="32" spans="1:6" s="2" customFormat="1" ht="30.75" thickTop="1" x14ac:dyDescent="0.25">
      <c r="A32" s="47" t="s">
        <v>24</v>
      </c>
      <c r="B32" s="51" t="s">
        <v>19</v>
      </c>
      <c r="C32" s="40" t="s">
        <v>25</v>
      </c>
      <c r="D32" s="41" t="s">
        <v>11</v>
      </c>
    </row>
    <row r="33" spans="1:8" ht="47.25" customHeight="1" thickBot="1" x14ac:dyDescent="0.3">
      <c r="A33" s="38" t="s">
        <v>118</v>
      </c>
      <c r="B33" s="63">
        <v>5</v>
      </c>
      <c r="C33" s="28"/>
      <c r="D33" s="29">
        <f>+B33*C33</f>
        <v>0</v>
      </c>
      <c r="E33" t="s">
        <v>120</v>
      </c>
      <c r="G33" s="2"/>
      <c r="H33" s="2"/>
    </row>
    <row r="34" spans="1:8" ht="21" customHeight="1" thickTop="1" thickBot="1" x14ac:dyDescent="0.3">
      <c r="A34" s="15"/>
      <c r="B34" s="57"/>
      <c r="C34" s="42"/>
      <c r="D34" s="34"/>
      <c r="E34" s="4"/>
      <c r="F34" s="125"/>
    </row>
    <row r="35" spans="1:8" ht="21" customHeight="1" thickBot="1" x14ac:dyDescent="0.3">
      <c r="A35" s="48" t="s">
        <v>26</v>
      </c>
      <c r="B35" s="52"/>
      <c r="C35" s="22"/>
      <c r="D35" s="43">
        <f>SUM(D12:D12,D16:D17,D21:D23,D33:D33)</f>
        <v>0</v>
      </c>
      <c r="E35" s="4"/>
    </row>
    <row r="36" spans="1:8" ht="23.25" customHeight="1" x14ac:dyDescent="0.25">
      <c r="A36" s="48" t="s">
        <v>27</v>
      </c>
      <c r="B36" s="171" t="s">
        <v>28</v>
      </c>
      <c r="C36" s="172"/>
      <c r="D36" s="173"/>
      <c r="G36" s="20"/>
    </row>
    <row r="37" spans="1:8" ht="15" customHeight="1" thickBot="1" x14ac:dyDescent="0.25">
      <c r="A37" s="49"/>
      <c r="B37" s="53"/>
      <c r="C37" s="13"/>
      <c r="D37" s="44"/>
    </row>
    <row r="38" spans="1:8" ht="15" customHeight="1" thickTop="1" x14ac:dyDescent="0.2">
      <c r="A38" s="50"/>
      <c r="B38" s="54"/>
      <c r="C38" s="10"/>
      <c r="D38" s="11"/>
    </row>
    <row r="39" spans="1:8" ht="15" x14ac:dyDescent="0.25">
      <c r="A39" s="6" t="s">
        <v>29</v>
      </c>
      <c r="B39" s="138" t="s">
        <v>30</v>
      </c>
      <c r="C39" s="139"/>
      <c r="D39" s="140"/>
    </row>
    <row r="40" spans="1:8" x14ac:dyDescent="0.2">
      <c r="A40" s="5"/>
      <c r="B40" s="141"/>
      <c r="C40" s="142"/>
      <c r="D40" s="143"/>
    </row>
    <row r="41" spans="1:8" x14ac:dyDescent="0.2">
      <c r="A41" s="5"/>
      <c r="B41" s="55"/>
      <c r="C41" s="46"/>
      <c r="D41" s="12"/>
    </row>
    <row r="42" spans="1:8" ht="22.5" customHeight="1" x14ac:dyDescent="0.25">
      <c r="A42" s="5"/>
      <c r="B42" s="56" t="s">
        <v>31</v>
      </c>
      <c r="C42" s="169"/>
      <c r="D42" s="170"/>
    </row>
    <row r="43" spans="1:8" ht="7.5" customHeight="1" thickBot="1" x14ac:dyDescent="0.25">
      <c r="A43" s="49"/>
      <c r="B43" s="53"/>
      <c r="C43" s="60"/>
      <c r="D43" s="61"/>
    </row>
    <row r="44" spans="1:8" ht="66" customHeight="1" thickTop="1" x14ac:dyDescent="0.2">
      <c r="E44" s="58"/>
      <c r="F44" s="59"/>
    </row>
    <row r="45" spans="1:8" ht="14.25" customHeight="1" x14ac:dyDescent="0.2">
      <c r="A45" s="154" t="s">
        <v>32</v>
      </c>
      <c r="B45" s="155"/>
      <c r="C45" s="155"/>
      <c r="D45" s="156"/>
      <c r="E45" s="4"/>
    </row>
    <row r="46" spans="1:8" ht="21" customHeight="1" x14ac:dyDescent="0.2">
      <c r="C46" s="1"/>
      <c r="E46" s="4"/>
    </row>
    <row r="47" spans="1:8" ht="21" customHeight="1" x14ac:dyDescent="0.2">
      <c r="A47"/>
      <c r="B47" s="160"/>
      <c r="C47" s="161"/>
      <c r="D47" s="162"/>
      <c r="E47" s="4"/>
    </row>
    <row r="48" spans="1:8" ht="21" customHeight="1" x14ac:dyDescent="0.2">
      <c r="A48"/>
      <c r="B48" s="163"/>
      <c r="C48" s="164"/>
      <c r="D48" s="165"/>
      <c r="E48" s="4"/>
    </row>
    <row r="49" spans="1:5" x14ac:dyDescent="0.2">
      <c r="A49"/>
      <c r="B49" s="166"/>
      <c r="C49" s="167"/>
      <c r="D49" s="168"/>
      <c r="E49" s="4"/>
    </row>
    <row r="50" spans="1:5" x14ac:dyDescent="0.2">
      <c r="A50"/>
      <c r="B50" s="157" t="s">
        <v>33</v>
      </c>
      <c r="C50" s="158"/>
      <c r="D50" s="159"/>
    </row>
  </sheetData>
  <dataConsolidate/>
  <mergeCells count="17">
    <mergeCell ref="F16:F21"/>
    <mergeCell ref="A45:D45"/>
    <mergeCell ref="B50:D50"/>
    <mergeCell ref="B47:D49"/>
    <mergeCell ref="C42:D42"/>
    <mergeCell ref="B36:D36"/>
    <mergeCell ref="F28:F31"/>
    <mergeCell ref="A1:D2"/>
    <mergeCell ref="B39:D40"/>
    <mergeCell ref="A14:D14"/>
    <mergeCell ref="B4:D4"/>
    <mergeCell ref="B7:D7"/>
    <mergeCell ref="A10:D10"/>
    <mergeCell ref="A19:D19"/>
    <mergeCell ref="A31:D31"/>
    <mergeCell ref="B6:D6"/>
    <mergeCell ref="B5:D5"/>
  </mergeCells>
  <phoneticPr fontId="15" type="noConversion"/>
  <conditionalFormatting sqref="B4:B7 C16 B17:C17 B21:C22 B24:C24 C25 B33:C33">
    <cfRule type="cellIs" dxfId="11" priority="25" operator="equal">
      <formula>0</formula>
    </cfRule>
    <cfRule type="cellIs" dxfId="10" priority="26" operator="equal">
      <formula>0</formula>
    </cfRule>
    <cfRule type="cellIs" dxfId="9" priority="27" operator="equal">
      <formula>0</formula>
    </cfRule>
    <cfRule type="cellIs" dxfId="8" priority="28" operator="lessThan">
      <formula>0</formula>
    </cfRule>
  </conditionalFormatting>
  <conditionalFormatting sqref="B12:C12">
    <cfRule type="cellIs" dxfId="7" priority="59" operator="equal">
      <formula>0</formula>
    </cfRule>
    <cfRule type="cellIs" dxfId="6" priority="60" operator="equal">
      <formula>0</formula>
    </cfRule>
    <cfRule type="cellIs" dxfId="5" priority="61" operator="equal">
      <formula>0</formula>
    </cfRule>
    <cfRule type="cellIs" dxfId="4" priority="62" operator="lessThan">
      <formula>0</formula>
    </cfRule>
  </conditionalFormatting>
  <conditionalFormatting sqref="B26:C30">
    <cfRule type="cellIs" dxfId="3" priority="1" operator="equal">
      <formula>0</formula>
    </cfRule>
    <cfRule type="cellIs" dxfId="2" priority="2" operator="equal">
      <formula>0</formula>
    </cfRule>
    <cfRule type="cellIs" dxfId="1" priority="3" operator="equal">
      <formula>0</formula>
    </cfRule>
    <cfRule type="cellIs" dxfId="0" priority="4" operator="lessThan">
      <formula>0</formula>
    </cfRule>
  </conditionalFormatting>
  <dataValidations count="1">
    <dataValidation showInputMessage="1" sqref="C22 C24:C30" xr:uid="{00000000-0002-0000-0000-000000000000}"/>
  </dataValidations>
  <printOptions horizontalCentered="1" verticalCentered="1"/>
  <pageMargins left="0.59055118110236227" right="0.31496062992125984" top="0.19685039370078741" bottom="0.19685039370078741" header="0" footer="0"/>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Drop Down 6">
              <controlPr defaultSize="0" autoLine="0" autoPict="0">
                <anchor moveWithCells="1">
                  <from>
                    <xdr:col>1</xdr:col>
                    <xdr:colOff>0</xdr:colOff>
                    <xdr:row>7</xdr:row>
                    <xdr:rowOff>9525</xdr:rowOff>
                  </from>
                  <to>
                    <xdr:col>2</xdr:col>
                    <xdr:colOff>647700</xdr:colOff>
                    <xdr:row>7</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6216E-C4F2-4D63-B1A9-40EBC6647AE3}">
  <sheetPr>
    <tabColor rgb="FFFF0000"/>
  </sheetPr>
  <dimension ref="A2:L66"/>
  <sheetViews>
    <sheetView topLeftCell="A26" workbookViewId="0">
      <selection activeCell="B51" sqref="B51"/>
    </sheetView>
  </sheetViews>
  <sheetFormatPr baseColWidth="10" defaultColWidth="10" defaultRowHeight="14.25" x14ac:dyDescent="0.2"/>
  <cols>
    <col min="1" max="1" width="5.75" customWidth="1"/>
    <col min="2" max="2" width="32.25" customWidth="1"/>
    <col min="3" max="3" width="10.875" customWidth="1"/>
    <col min="6" max="6" width="6.625" customWidth="1"/>
    <col min="7" max="7" width="25.875" customWidth="1"/>
    <col min="8" max="8" width="12.75" customWidth="1"/>
    <col min="10" max="10" width="17.875" customWidth="1"/>
    <col min="12" max="12" width="40.25" customWidth="1"/>
    <col min="15" max="15" width="20.875" customWidth="1"/>
    <col min="17" max="17" width="58.125" customWidth="1"/>
  </cols>
  <sheetData>
    <row r="2" spans="1:12" ht="18.75" x14ac:dyDescent="0.3">
      <c r="B2" s="71" t="s">
        <v>42</v>
      </c>
      <c r="C2" s="72"/>
      <c r="D2" s="72"/>
    </row>
    <row r="3" spans="1:12" ht="18.75" x14ac:dyDescent="0.3">
      <c r="B3" s="71"/>
      <c r="C3" s="72"/>
      <c r="D3" s="72"/>
    </row>
    <row r="4" spans="1:12" ht="18.75" x14ac:dyDescent="0.3">
      <c r="B4" s="71" t="s">
        <v>43</v>
      </c>
      <c r="C4" s="72"/>
      <c r="D4" s="72"/>
    </row>
    <row r="5" spans="1:12" ht="15" x14ac:dyDescent="0.25">
      <c r="B5" s="72"/>
      <c r="C5" s="72"/>
      <c r="D5" s="72"/>
    </row>
    <row r="6" spans="1:12" ht="15" x14ac:dyDescent="0.25">
      <c r="A6" s="128">
        <v>2</v>
      </c>
      <c r="B6" s="72" t="s">
        <v>44</v>
      </c>
    </row>
    <row r="7" spans="1:12" ht="15" x14ac:dyDescent="0.25">
      <c r="B7" s="72"/>
      <c r="G7" s="164"/>
      <c r="H7" s="164"/>
    </row>
    <row r="8" spans="1:12" ht="15" x14ac:dyDescent="0.25">
      <c r="B8" s="72" t="s">
        <v>45</v>
      </c>
      <c r="C8" s="72" t="s">
        <v>19</v>
      </c>
      <c r="D8" s="72" t="s">
        <v>46</v>
      </c>
    </row>
    <row r="10" spans="1:12" ht="15" x14ac:dyDescent="0.25">
      <c r="B10" s="74" t="s">
        <v>47</v>
      </c>
      <c r="C10" s="75">
        <v>1</v>
      </c>
      <c r="D10" s="76"/>
      <c r="J10" s="77" t="s">
        <v>48</v>
      </c>
      <c r="K10" s="77" t="s">
        <v>49</v>
      </c>
      <c r="L10" s="77" t="s">
        <v>50</v>
      </c>
    </row>
    <row r="11" spans="1:12" ht="15" customHeight="1" x14ac:dyDescent="0.25">
      <c r="B11" s="78" t="s">
        <v>51</v>
      </c>
      <c r="C11">
        <v>1</v>
      </c>
      <c r="D11" s="79"/>
      <c r="J11" t="s">
        <v>47</v>
      </c>
      <c r="K11" s="80">
        <v>2</v>
      </c>
      <c r="L11" s="175" t="s">
        <v>52</v>
      </c>
    </row>
    <row r="12" spans="1:12" ht="15" x14ac:dyDescent="0.25">
      <c r="B12" s="78" t="s">
        <v>53</v>
      </c>
      <c r="C12">
        <v>1</v>
      </c>
      <c r="D12" s="79"/>
      <c r="J12" t="s">
        <v>51</v>
      </c>
      <c r="K12" s="80">
        <v>2</v>
      </c>
      <c r="L12" s="175"/>
    </row>
    <row r="13" spans="1:12" ht="15" x14ac:dyDescent="0.25">
      <c r="B13" s="78" t="s">
        <v>54</v>
      </c>
      <c r="C13">
        <v>1</v>
      </c>
      <c r="D13" s="79"/>
      <c r="J13" t="s">
        <v>55</v>
      </c>
      <c r="K13" s="80">
        <v>2</v>
      </c>
      <c r="L13" s="175"/>
    </row>
    <row r="14" spans="1:12" ht="15" x14ac:dyDescent="0.25">
      <c r="B14" s="78" t="s">
        <v>56</v>
      </c>
      <c r="C14">
        <v>1</v>
      </c>
      <c r="D14" s="79"/>
      <c r="J14" t="s">
        <v>57</v>
      </c>
      <c r="K14" s="80">
        <v>2</v>
      </c>
      <c r="L14" s="175"/>
    </row>
    <row r="15" spans="1:12" ht="15" x14ac:dyDescent="0.25">
      <c r="B15" s="81" t="s">
        <v>58</v>
      </c>
      <c r="C15" s="82">
        <f>SUM(C10:C14)</f>
        <v>5</v>
      </c>
      <c r="D15" s="83">
        <f>SUM(D10:D14)</f>
        <v>0</v>
      </c>
      <c r="J15" t="s">
        <v>54</v>
      </c>
      <c r="K15" s="80">
        <v>2</v>
      </c>
      <c r="L15" s="175"/>
    </row>
    <row r="16" spans="1:12" x14ac:dyDescent="0.2">
      <c r="J16" t="s">
        <v>56</v>
      </c>
      <c r="K16">
        <v>2</v>
      </c>
      <c r="L16" s="175"/>
    </row>
    <row r="17" spans="1:10" ht="15" x14ac:dyDescent="0.25">
      <c r="B17" s="72" t="s">
        <v>59</v>
      </c>
      <c r="C17" s="72" t="s">
        <v>19</v>
      </c>
      <c r="D17" s="72" t="s">
        <v>46</v>
      </c>
    </row>
    <row r="19" spans="1:10" x14ac:dyDescent="0.2">
      <c r="B19" s="74" t="s">
        <v>47</v>
      </c>
      <c r="C19" s="75">
        <v>1</v>
      </c>
      <c r="D19" s="76"/>
    </row>
    <row r="20" spans="1:10" x14ac:dyDescent="0.2">
      <c r="B20" s="78" t="s">
        <v>51</v>
      </c>
      <c r="C20">
        <v>1</v>
      </c>
      <c r="D20" s="79"/>
    </row>
    <row r="21" spans="1:10" x14ac:dyDescent="0.2">
      <c r="B21" s="78" t="s">
        <v>55</v>
      </c>
      <c r="C21">
        <v>1</v>
      </c>
      <c r="D21" s="79"/>
    </row>
    <row r="22" spans="1:10" x14ac:dyDescent="0.2">
      <c r="B22" s="78" t="s">
        <v>57</v>
      </c>
      <c r="C22">
        <v>1</v>
      </c>
      <c r="D22" s="79"/>
    </row>
    <row r="23" spans="1:10" x14ac:dyDescent="0.2">
      <c r="B23" s="78" t="s">
        <v>54</v>
      </c>
      <c r="C23">
        <v>1</v>
      </c>
      <c r="D23" s="79"/>
    </row>
    <row r="24" spans="1:10" x14ac:dyDescent="0.2">
      <c r="B24" s="78" t="s">
        <v>56</v>
      </c>
      <c r="C24">
        <v>1</v>
      </c>
      <c r="D24" s="79"/>
    </row>
    <row r="25" spans="1:10" ht="15" x14ac:dyDescent="0.25">
      <c r="B25" s="81" t="s">
        <v>60</v>
      </c>
      <c r="C25" s="82">
        <f>SUM(C19:C24)</f>
        <v>6</v>
      </c>
      <c r="D25" s="83">
        <f>SUM(D19:D24)</f>
        <v>0</v>
      </c>
    </row>
    <row r="27" spans="1:10" ht="15" x14ac:dyDescent="0.25">
      <c r="B27" s="84" t="s">
        <v>61</v>
      </c>
      <c r="C27" s="85">
        <f>C15+C25</f>
        <v>11</v>
      </c>
      <c r="D27" s="86">
        <f>D15+D25</f>
        <v>0</v>
      </c>
    </row>
    <row r="29" spans="1:10" ht="15" x14ac:dyDescent="0.25">
      <c r="A29" s="128">
        <v>3</v>
      </c>
    </row>
    <row r="30" spans="1:10" ht="15" x14ac:dyDescent="0.25">
      <c r="B30" s="87" t="s">
        <v>62</v>
      </c>
      <c r="C30" s="88"/>
      <c r="D30" s="88"/>
      <c r="E30" s="89"/>
      <c r="F30" s="72"/>
      <c r="G30" s="87" t="s">
        <v>63</v>
      </c>
      <c r="H30" s="90"/>
      <c r="I30" s="90"/>
      <c r="J30" s="91"/>
    </row>
    <row r="32" spans="1:10" ht="15" x14ac:dyDescent="0.25">
      <c r="B32" s="92" t="s">
        <v>64</v>
      </c>
      <c r="C32" s="93" t="s">
        <v>49</v>
      </c>
      <c r="D32" s="92" t="s">
        <v>65</v>
      </c>
      <c r="E32" s="93" t="s">
        <v>66</v>
      </c>
      <c r="G32" s="92" t="s">
        <v>67</v>
      </c>
      <c r="H32" s="94" t="s">
        <v>68</v>
      </c>
      <c r="I32" s="94" t="s">
        <v>69</v>
      </c>
      <c r="J32" s="93" t="s">
        <v>66</v>
      </c>
    </row>
    <row r="33" spans="2:10" x14ac:dyDescent="0.2">
      <c r="B33" s="78" t="s">
        <v>70</v>
      </c>
      <c r="C33" s="79">
        <v>7</v>
      </c>
      <c r="D33" s="78"/>
      <c r="E33" s="79">
        <f>C33*D33</f>
        <v>0</v>
      </c>
      <c r="G33" s="78" t="s">
        <v>70</v>
      </c>
      <c r="H33">
        <v>6</v>
      </c>
      <c r="J33" s="79">
        <f>H33*I33</f>
        <v>0</v>
      </c>
    </row>
    <row r="34" spans="2:10" x14ac:dyDescent="0.2">
      <c r="B34" s="78" t="s">
        <v>71</v>
      </c>
      <c r="C34" s="79">
        <v>7</v>
      </c>
      <c r="D34" s="78"/>
      <c r="E34" s="79">
        <f t="shared" ref="E34:E36" si="0">C34*D34</f>
        <v>0</v>
      </c>
      <c r="G34" s="78" t="s">
        <v>71</v>
      </c>
      <c r="H34">
        <v>7</v>
      </c>
      <c r="J34" s="79">
        <f t="shared" ref="J34:J36" si="1">H34*I34</f>
        <v>0</v>
      </c>
    </row>
    <row r="35" spans="2:10" x14ac:dyDescent="0.2">
      <c r="B35" s="78" t="s">
        <v>39</v>
      </c>
      <c r="C35" s="79">
        <v>7</v>
      </c>
      <c r="D35" s="78"/>
      <c r="E35" s="79">
        <f t="shared" si="0"/>
        <v>0</v>
      </c>
      <c r="G35" s="78" t="s">
        <v>39</v>
      </c>
      <c r="H35">
        <v>7</v>
      </c>
      <c r="J35" s="79">
        <f t="shared" si="1"/>
        <v>0</v>
      </c>
    </row>
    <row r="36" spans="2:10" x14ac:dyDescent="0.2">
      <c r="B36" s="78" t="s">
        <v>72</v>
      </c>
      <c r="C36" s="79">
        <v>5</v>
      </c>
      <c r="D36" s="78"/>
      <c r="E36" s="79">
        <f t="shared" si="0"/>
        <v>0</v>
      </c>
      <c r="G36" s="78" t="s">
        <v>72</v>
      </c>
      <c r="H36">
        <v>7</v>
      </c>
      <c r="J36" s="79">
        <f t="shared" si="1"/>
        <v>0</v>
      </c>
    </row>
    <row r="37" spans="2:10" x14ac:dyDescent="0.2">
      <c r="B37" s="78"/>
      <c r="C37" s="79"/>
      <c r="D37" s="78"/>
      <c r="E37" s="79"/>
      <c r="G37" s="78"/>
      <c r="J37" s="79"/>
    </row>
    <row r="38" spans="2:10" ht="15" x14ac:dyDescent="0.25">
      <c r="B38" s="81" t="s">
        <v>73</v>
      </c>
      <c r="C38" s="83">
        <f>SUM(C33:C37)</f>
        <v>26</v>
      </c>
      <c r="D38" s="95"/>
      <c r="E38" s="83">
        <f>SUM(E33:E37)</f>
        <v>0</v>
      </c>
      <c r="F38" s="72"/>
      <c r="G38" s="81" t="s">
        <v>73</v>
      </c>
      <c r="H38" s="82">
        <f>SUM(H33:H37)</f>
        <v>27</v>
      </c>
      <c r="I38" s="96"/>
      <c r="J38" s="83">
        <f>SUM(J33:J36)</f>
        <v>0</v>
      </c>
    </row>
    <row r="41" spans="2:10" ht="15" x14ac:dyDescent="0.25">
      <c r="B41" s="92" t="s">
        <v>74</v>
      </c>
      <c r="C41" s="93" t="s">
        <v>49</v>
      </c>
      <c r="D41" s="92" t="s">
        <v>65</v>
      </c>
      <c r="E41" s="93" t="s">
        <v>66</v>
      </c>
      <c r="G41" s="92" t="s">
        <v>67</v>
      </c>
      <c r="H41" s="94" t="s">
        <v>68</v>
      </c>
      <c r="I41" s="94" t="s">
        <v>69</v>
      </c>
      <c r="J41" s="93" t="s">
        <v>66</v>
      </c>
    </row>
    <row r="42" spans="2:10" x14ac:dyDescent="0.2">
      <c r="B42" s="78" t="s">
        <v>70</v>
      </c>
      <c r="C42" s="79">
        <v>2</v>
      </c>
      <c r="D42" s="78"/>
      <c r="E42" s="79">
        <f>C42*D42</f>
        <v>0</v>
      </c>
      <c r="G42" s="78" t="s">
        <v>70</v>
      </c>
      <c r="H42">
        <v>2</v>
      </c>
      <c r="J42" s="79">
        <f>H42*I42</f>
        <v>0</v>
      </c>
    </row>
    <row r="43" spans="2:10" x14ac:dyDescent="0.2">
      <c r="B43" s="78" t="s">
        <v>71</v>
      </c>
      <c r="C43" s="79">
        <v>2</v>
      </c>
      <c r="D43" s="78"/>
      <c r="E43" s="79">
        <f t="shared" ref="E43:E45" si="2">C43*D43</f>
        <v>0</v>
      </c>
      <c r="G43" s="78" t="s">
        <v>71</v>
      </c>
      <c r="H43">
        <v>2</v>
      </c>
      <c r="J43" s="79">
        <f t="shared" ref="J43:J45" si="3">H43*I43</f>
        <v>0</v>
      </c>
    </row>
    <row r="44" spans="2:10" x14ac:dyDescent="0.2">
      <c r="B44" s="78" t="s">
        <v>39</v>
      </c>
      <c r="C44" s="79">
        <v>2</v>
      </c>
      <c r="D44" s="78"/>
      <c r="E44" s="79">
        <f t="shared" si="2"/>
        <v>0</v>
      </c>
      <c r="G44" s="78" t="s">
        <v>39</v>
      </c>
      <c r="H44">
        <v>2</v>
      </c>
      <c r="J44" s="79">
        <f t="shared" si="3"/>
        <v>0</v>
      </c>
    </row>
    <row r="45" spans="2:10" x14ac:dyDescent="0.2">
      <c r="B45" s="78" t="s">
        <v>72</v>
      </c>
      <c r="C45" s="79">
        <v>2</v>
      </c>
      <c r="D45" s="78"/>
      <c r="E45" s="79">
        <f t="shared" si="2"/>
        <v>0</v>
      </c>
      <c r="G45" s="78" t="s">
        <v>72</v>
      </c>
      <c r="H45">
        <v>3</v>
      </c>
      <c r="J45" s="79">
        <f t="shared" si="3"/>
        <v>0</v>
      </c>
    </row>
    <row r="46" spans="2:10" x14ac:dyDescent="0.2">
      <c r="B46" s="78"/>
      <c r="C46" s="79"/>
      <c r="D46" s="78"/>
      <c r="E46" s="79"/>
      <c r="G46" s="78"/>
      <c r="J46" s="79"/>
    </row>
    <row r="47" spans="2:10" ht="15" x14ac:dyDescent="0.25">
      <c r="B47" s="81" t="s">
        <v>73</v>
      </c>
      <c r="C47" s="83">
        <f>SUM(C42:C46)</f>
        <v>8</v>
      </c>
      <c r="D47" s="95"/>
      <c r="E47" s="83">
        <f>SUM(E42:E46)</f>
        <v>0</v>
      </c>
      <c r="F47" s="72"/>
      <c r="G47" s="81" t="s">
        <v>73</v>
      </c>
      <c r="H47" s="82">
        <f>SUM(H42:H46)</f>
        <v>9</v>
      </c>
      <c r="I47" s="96"/>
      <c r="J47" s="83">
        <f>SUM(J42:J46)</f>
        <v>0</v>
      </c>
    </row>
    <row r="49" spans="1:10" ht="15" x14ac:dyDescent="0.25">
      <c r="B49" s="97" t="s">
        <v>75</v>
      </c>
      <c r="C49" s="97">
        <f>C38+C47</f>
        <v>34</v>
      </c>
      <c r="D49" s="97"/>
      <c r="E49" s="97">
        <f>E38+E47</f>
        <v>0</v>
      </c>
      <c r="F49" s="72"/>
      <c r="G49" s="97" t="s">
        <v>76</v>
      </c>
      <c r="H49" s="97">
        <f>H38+H47</f>
        <v>36</v>
      </c>
      <c r="I49" s="97"/>
      <c r="J49" s="97">
        <f>J38+J47</f>
        <v>0</v>
      </c>
    </row>
    <row r="52" spans="1:10" ht="15" x14ac:dyDescent="0.25">
      <c r="A52" s="128">
        <v>3.1</v>
      </c>
      <c r="B52" s="129"/>
    </row>
    <row r="53" spans="1:10" ht="15.75" thickBot="1" x14ac:dyDescent="0.3">
      <c r="B53" s="72" t="s">
        <v>77</v>
      </c>
    </row>
    <row r="54" spans="1:10" ht="15.75" thickBot="1" x14ac:dyDescent="0.3">
      <c r="B54" s="72" t="s">
        <v>78</v>
      </c>
      <c r="G54" s="98" t="s">
        <v>79</v>
      </c>
    </row>
    <row r="55" spans="1:10" ht="28.5" customHeight="1" thickBot="1" x14ac:dyDescent="0.3">
      <c r="B55" s="99" t="s">
        <v>80</v>
      </c>
      <c r="C55" s="99" t="s">
        <v>81</v>
      </c>
      <c r="D55" s="100"/>
      <c r="E55" s="101"/>
      <c r="F55" s="98" t="s">
        <v>66</v>
      </c>
      <c r="G55" s="102" t="s">
        <v>66</v>
      </c>
      <c r="H55" s="103" t="s">
        <v>82</v>
      </c>
    </row>
    <row r="56" spans="1:10" ht="15" x14ac:dyDescent="0.25">
      <c r="B56" s="104" t="s">
        <v>83</v>
      </c>
      <c r="C56" s="105"/>
      <c r="D56" s="72"/>
      <c r="F56" s="106"/>
      <c r="G56" s="102"/>
      <c r="H56" s="107"/>
    </row>
    <row r="57" spans="1:10" x14ac:dyDescent="0.2">
      <c r="B57" s="104" t="s">
        <v>70</v>
      </c>
      <c r="C57" s="104" t="s">
        <v>37</v>
      </c>
      <c r="F57" s="108"/>
      <c r="G57" s="108"/>
      <c r="H57" s="108"/>
    </row>
    <row r="58" spans="1:10" x14ac:dyDescent="0.2">
      <c r="B58" s="104" t="s">
        <v>71</v>
      </c>
      <c r="C58" s="104" t="s">
        <v>38</v>
      </c>
      <c r="F58" s="108"/>
      <c r="G58" s="108"/>
      <c r="H58" s="108"/>
    </row>
    <row r="59" spans="1:10" x14ac:dyDescent="0.2">
      <c r="B59" s="104" t="s">
        <v>39</v>
      </c>
      <c r="C59" s="104" t="s">
        <v>39</v>
      </c>
      <c r="F59" s="108"/>
      <c r="G59" s="108"/>
      <c r="H59" s="108"/>
    </row>
    <row r="60" spans="1:10" x14ac:dyDescent="0.2">
      <c r="B60" s="104" t="s">
        <v>72</v>
      </c>
      <c r="C60" s="104" t="s">
        <v>40</v>
      </c>
      <c r="F60" s="108"/>
      <c r="G60" s="108"/>
      <c r="H60" s="108"/>
    </row>
    <row r="61" spans="1:10" ht="15" thickBot="1" x14ac:dyDescent="0.25">
      <c r="B61" s="104" t="s">
        <v>84</v>
      </c>
      <c r="C61" s="104" t="s">
        <v>41</v>
      </c>
      <c r="F61" s="108"/>
      <c r="G61" s="108"/>
      <c r="H61" s="108"/>
    </row>
    <row r="62" spans="1:10" ht="15.75" thickBot="1" x14ac:dyDescent="0.3">
      <c r="B62" s="109" t="s">
        <v>85</v>
      </c>
      <c r="C62" s="110"/>
      <c r="D62" s="111"/>
      <c r="E62" s="111"/>
      <c r="F62" s="112">
        <f>SUM(F57:F61)</f>
        <v>0</v>
      </c>
      <c r="G62" s="112">
        <f>SUM(G56:G61)</f>
        <v>0</v>
      </c>
      <c r="H62" s="112">
        <f>SUM(H57:H61)</f>
        <v>0</v>
      </c>
    </row>
    <row r="63" spans="1:10" ht="15" x14ac:dyDescent="0.25">
      <c r="D63" s="113" t="s">
        <v>86</v>
      </c>
      <c r="E63" s="114"/>
      <c r="F63" s="176">
        <f>F62+G62+H62</f>
        <v>0</v>
      </c>
      <c r="G63" s="176"/>
      <c r="H63" s="176"/>
    </row>
    <row r="66" spans="2:3" ht="18.75" x14ac:dyDescent="0.3">
      <c r="B66" s="115" t="s">
        <v>87</v>
      </c>
      <c r="C66" s="116">
        <f>D27+E49+J49+F63</f>
        <v>0</v>
      </c>
    </row>
  </sheetData>
  <mergeCells count="3">
    <mergeCell ref="G7:H7"/>
    <mergeCell ref="L11:L16"/>
    <mergeCell ref="F63:H6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BB64D-31DB-40F7-9D05-E1324EDD8034}">
  <sheetPr>
    <tabColor rgb="FFFFC000"/>
  </sheetPr>
  <dimension ref="A2:G34"/>
  <sheetViews>
    <sheetView workbookViewId="0">
      <selection activeCell="G5" sqref="G5"/>
    </sheetView>
  </sheetViews>
  <sheetFormatPr baseColWidth="10" defaultRowHeight="14.25" x14ac:dyDescent="0.2"/>
  <cols>
    <col min="1" max="1" width="3.75" customWidth="1"/>
    <col min="2" max="2" width="21.875" customWidth="1"/>
    <col min="3" max="3" width="12.875" customWidth="1"/>
  </cols>
  <sheetData>
    <row r="2" spans="1:6" ht="28.5" x14ac:dyDescent="0.2">
      <c r="B2" s="1" t="s">
        <v>115</v>
      </c>
    </row>
    <row r="4" spans="1:6" ht="15" x14ac:dyDescent="0.25">
      <c r="A4" s="128">
        <v>4</v>
      </c>
      <c r="B4" s="177" t="s">
        <v>88</v>
      </c>
      <c r="C4" s="177"/>
      <c r="D4" s="177"/>
      <c r="E4" s="177"/>
      <c r="F4" s="177"/>
    </row>
    <row r="5" spans="1:6" ht="45" x14ac:dyDescent="0.2">
      <c r="B5" s="117" t="s">
        <v>89</v>
      </c>
      <c r="C5" s="117" t="s">
        <v>90</v>
      </c>
      <c r="D5" s="117" t="s">
        <v>91</v>
      </c>
      <c r="E5" s="117" t="s">
        <v>92</v>
      </c>
      <c r="F5" s="117" t="s">
        <v>11</v>
      </c>
    </row>
    <row r="6" spans="1:6" x14ac:dyDescent="0.2">
      <c r="B6" s="73" t="s">
        <v>93</v>
      </c>
      <c r="C6" s="73">
        <v>5</v>
      </c>
      <c r="D6" s="73">
        <v>6</v>
      </c>
      <c r="E6" s="73"/>
      <c r="F6" s="73">
        <f>(E6*D6)*C6</f>
        <v>0</v>
      </c>
    </row>
    <row r="7" spans="1:6" x14ac:dyDescent="0.2">
      <c r="B7" s="73" t="s">
        <v>94</v>
      </c>
      <c r="C7" s="73">
        <v>5</v>
      </c>
      <c r="D7" s="73">
        <v>20</v>
      </c>
      <c r="E7" s="73"/>
      <c r="F7" s="73">
        <f t="shared" ref="F7:F19" si="0">(E7*D7)*C7</f>
        <v>0</v>
      </c>
    </row>
    <row r="8" spans="1:6" x14ac:dyDescent="0.2">
      <c r="B8" s="73" t="s">
        <v>95</v>
      </c>
      <c r="C8" s="73">
        <v>5</v>
      </c>
      <c r="D8" s="73">
        <v>20</v>
      </c>
      <c r="E8" s="73"/>
      <c r="F8" s="73">
        <f t="shared" si="0"/>
        <v>0</v>
      </c>
    </row>
    <row r="9" spans="1:6" x14ac:dyDescent="0.2">
      <c r="B9" s="73" t="s">
        <v>96</v>
      </c>
      <c r="C9" s="73">
        <v>5</v>
      </c>
      <c r="D9" s="73">
        <v>20</v>
      </c>
      <c r="E9" s="73"/>
      <c r="F9" s="73">
        <f t="shared" si="0"/>
        <v>0</v>
      </c>
    </row>
    <row r="10" spans="1:6" x14ac:dyDescent="0.2">
      <c r="B10" s="73" t="s">
        <v>97</v>
      </c>
      <c r="C10" s="73">
        <v>1</v>
      </c>
      <c r="D10" s="73">
        <v>1</v>
      </c>
      <c r="E10" s="73"/>
      <c r="F10" s="73">
        <f t="shared" si="0"/>
        <v>0</v>
      </c>
    </row>
    <row r="11" spans="1:6" x14ac:dyDescent="0.2">
      <c r="B11" s="73" t="s">
        <v>98</v>
      </c>
      <c r="C11" s="73">
        <v>5</v>
      </c>
      <c r="D11" s="73">
        <v>1</v>
      </c>
      <c r="E11" s="73"/>
      <c r="F11" s="73">
        <f t="shared" si="0"/>
        <v>0</v>
      </c>
    </row>
    <row r="12" spans="1:6" x14ac:dyDescent="0.2">
      <c r="B12" s="73" t="s">
        <v>99</v>
      </c>
      <c r="C12" s="73">
        <v>5</v>
      </c>
      <c r="D12" s="73">
        <v>5</v>
      </c>
      <c r="E12" s="73"/>
      <c r="F12" s="73">
        <f t="shared" si="0"/>
        <v>0</v>
      </c>
    </row>
    <row r="13" spans="1:6" x14ac:dyDescent="0.2">
      <c r="B13" s="73" t="s">
        <v>100</v>
      </c>
      <c r="C13" s="73">
        <v>5</v>
      </c>
      <c r="D13" s="73">
        <v>3</v>
      </c>
      <c r="E13" s="73"/>
      <c r="F13" s="73">
        <f t="shared" si="0"/>
        <v>0</v>
      </c>
    </row>
    <row r="14" spans="1:6" x14ac:dyDescent="0.2">
      <c r="B14" s="73" t="s">
        <v>101</v>
      </c>
      <c r="C14" s="73">
        <v>5</v>
      </c>
      <c r="D14" s="73">
        <v>100</v>
      </c>
      <c r="E14" s="73"/>
      <c r="F14" s="73">
        <f t="shared" si="0"/>
        <v>0</v>
      </c>
    </row>
    <row r="15" spans="1:6" x14ac:dyDescent="0.2">
      <c r="B15" s="73" t="s">
        <v>102</v>
      </c>
      <c r="C15" s="73">
        <v>5</v>
      </c>
      <c r="D15" s="73">
        <v>1</v>
      </c>
      <c r="E15" s="73"/>
      <c r="F15" s="73">
        <f t="shared" si="0"/>
        <v>0</v>
      </c>
    </row>
    <row r="16" spans="1:6" x14ac:dyDescent="0.2">
      <c r="B16" s="73" t="s">
        <v>103</v>
      </c>
      <c r="C16" s="73">
        <v>5</v>
      </c>
      <c r="D16" s="73">
        <v>20</v>
      </c>
      <c r="E16" s="73"/>
      <c r="F16" s="73">
        <f t="shared" si="0"/>
        <v>0</v>
      </c>
    </row>
    <row r="17" spans="2:7" x14ac:dyDescent="0.2">
      <c r="B17" s="73" t="s">
        <v>104</v>
      </c>
      <c r="C17" s="73">
        <v>5</v>
      </c>
      <c r="D17" s="73">
        <v>3</v>
      </c>
      <c r="E17" s="73"/>
      <c r="F17" s="73">
        <f t="shared" si="0"/>
        <v>0</v>
      </c>
    </row>
    <row r="18" spans="2:7" x14ac:dyDescent="0.2">
      <c r="B18" s="73" t="s">
        <v>105</v>
      </c>
      <c r="C18" s="73">
        <v>5</v>
      </c>
      <c r="D18" s="73">
        <v>5</v>
      </c>
      <c r="E18" s="73"/>
      <c r="F18" s="73">
        <f t="shared" si="0"/>
        <v>0</v>
      </c>
    </row>
    <row r="19" spans="2:7" x14ac:dyDescent="0.2">
      <c r="B19" s="73" t="s">
        <v>106</v>
      </c>
      <c r="C19" s="73">
        <v>5</v>
      </c>
      <c r="D19" s="73">
        <v>60</v>
      </c>
      <c r="E19" s="73"/>
      <c r="F19" s="73">
        <f t="shared" si="0"/>
        <v>0</v>
      </c>
    </row>
    <row r="20" spans="2:7" ht="15" x14ac:dyDescent="0.25">
      <c r="B20" s="178"/>
      <c r="C20" s="178"/>
      <c r="D20" s="178"/>
      <c r="E20" s="178"/>
      <c r="F20" s="119">
        <f>SUM(F6:F19)</f>
        <v>0</v>
      </c>
    </row>
    <row r="22" spans="2:7" ht="30" x14ac:dyDescent="0.2">
      <c r="B22" s="117" t="s">
        <v>107</v>
      </c>
      <c r="C22" s="117" t="s">
        <v>90</v>
      </c>
      <c r="D22" s="117" t="s">
        <v>108</v>
      </c>
      <c r="E22" s="117" t="s">
        <v>109</v>
      </c>
      <c r="F22" s="120" t="s">
        <v>11</v>
      </c>
    </row>
    <row r="23" spans="2:7" ht="15" x14ac:dyDescent="0.25">
      <c r="B23" s="73" t="s">
        <v>110</v>
      </c>
      <c r="C23" s="73">
        <v>5</v>
      </c>
      <c r="D23" s="73">
        <v>20</v>
      </c>
      <c r="E23" s="73"/>
      <c r="F23" s="119">
        <f>(E23*D23)*C23</f>
        <v>0</v>
      </c>
    </row>
    <row r="26" spans="2:7" ht="45" x14ac:dyDescent="0.2">
      <c r="B26" s="117" t="s">
        <v>89</v>
      </c>
      <c r="C26" s="117" t="s">
        <v>111</v>
      </c>
      <c r="D26" s="117" t="s">
        <v>112</v>
      </c>
      <c r="E26" s="117" t="s">
        <v>113</v>
      </c>
      <c r="F26" s="117" t="s">
        <v>92</v>
      </c>
      <c r="G26" s="117" t="s">
        <v>11</v>
      </c>
    </row>
    <row r="27" spans="2:7" x14ac:dyDescent="0.2">
      <c r="B27" s="73" t="s">
        <v>106</v>
      </c>
      <c r="C27" s="73" t="s">
        <v>72</v>
      </c>
      <c r="D27" s="73">
        <v>20</v>
      </c>
      <c r="E27" s="73"/>
      <c r="F27" s="73"/>
      <c r="G27" s="73">
        <f>(E27*F27)*D27</f>
        <v>0</v>
      </c>
    </row>
    <row r="28" spans="2:7" x14ac:dyDescent="0.2">
      <c r="B28" s="73" t="s">
        <v>106</v>
      </c>
      <c r="C28" s="73" t="s">
        <v>84</v>
      </c>
      <c r="D28" s="73">
        <v>20</v>
      </c>
      <c r="E28" s="73"/>
      <c r="F28" s="73"/>
      <c r="G28" s="73">
        <f t="shared" ref="G28:G31" si="1">(E28*F28)*D28</f>
        <v>0</v>
      </c>
    </row>
    <row r="29" spans="2:7" x14ac:dyDescent="0.2">
      <c r="B29" s="73" t="s">
        <v>106</v>
      </c>
      <c r="C29" s="73" t="s">
        <v>114</v>
      </c>
      <c r="D29" s="73">
        <v>20</v>
      </c>
      <c r="E29" s="73"/>
      <c r="F29" s="73"/>
      <c r="G29" s="73">
        <f t="shared" si="1"/>
        <v>0</v>
      </c>
    </row>
    <row r="30" spans="2:7" x14ac:dyDescent="0.2">
      <c r="B30" s="73" t="s">
        <v>106</v>
      </c>
      <c r="C30" s="73" t="s">
        <v>39</v>
      </c>
      <c r="D30" s="73">
        <v>20</v>
      </c>
      <c r="E30" s="73"/>
      <c r="F30" s="73"/>
      <c r="G30" s="73">
        <f t="shared" si="1"/>
        <v>0</v>
      </c>
    </row>
    <row r="31" spans="2:7" x14ac:dyDescent="0.2">
      <c r="B31" s="73" t="s">
        <v>106</v>
      </c>
      <c r="C31" s="73" t="s">
        <v>71</v>
      </c>
      <c r="D31" s="73">
        <v>20</v>
      </c>
      <c r="E31" s="73"/>
      <c r="F31" s="73"/>
      <c r="G31" s="118">
        <f t="shared" si="1"/>
        <v>0</v>
      </c>
    </row>
    <row r="32" spans="2:7" ht="15" x14ac:dyDescent="0.25">
      <c r="G32" s="121">
        <f>SUM(G27:G31)</f>
        <v>0</v>
      </c>
    </row>
    <row r="33" spans="4:6" ht="15" thickBot="1" x14ac:dyDescent="0.25"/>
    <row r="34" spans="4:6" ht="15" thickBot="1" x14ac:dyDescent="0.25">
      <c r="D34" s="122" t="s">
        <v>117</v>
      </c>
      <c r="E34" s="123"/>
      <c r="F34" s="124">
        <f>+F20+F23+G32</f>
        <v>0</v>
      </c>
    </row>
  </sheetData>
  <mergeCells count="2">
    <mergeCell ref="B4:F4"/>
    <mergeCell ref="B20:E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Propuesta Economica</vt:lpstr>
      <vt:lpstr>Anexo de calculo Viaj-Viati-Tra</vt:lpstr>
      <vt:lpstr>Anexo Material</vt:lpstr>
      <vt:lpstr>'Propuesta Economica'!Área_de_impresión</vt:lpstr>
    </vt:vector>
  </TitlesOfParts>
  <Manager/>
  <Company>GTZ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Schätzung des voraussichtlichen Auftragswertes, Stand: 06/2017</dc:title>
  <dc:subject/>
  <dc:creator>Luis Montes</dc:creator>
  <cp:keywords/>
  <dc:description/>
  <cp:lastModifiedBy>Vasquez, Daniel GIZ BO</cp:lastModifiedBy>
  <cp:revision/>
  <dcterms:created xsi:type="dcterms:W3CDTF">2010-10-01T06:54:48Z</dcterms:created>
  <dcterms:modified xsi:type="dcterms:W3CDTF">2025-09-16T22:12:51Z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